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2"/>
  <c r="J22" s="1"/>
  <c r="H34"/>
  <c r="J34" s="1"/>
  <c r="H42"/>
  <c r="J42" s="1"/>
  <c r="H54"/>
  <c r="J54" s="1"/>
  <c r="H62"/>
  <c r="J62" s="1"/>
  <c r="H70"/>
  <c r="J70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8"/>
  <c r="J18" s="1"/>
  <c r="H30"/>
  <c r="J30" s="1"/>
  <c r="H46"/>
  <c r="J46" s="1"/>
  <c r="H74"/>
  <c r="J74" s="1"/>
  <c r="H82"/>
  <c r="J82" s="1"/>
  <c r="H90"/>
  <c r="J90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4"/>
  <c r="J14" s="1"/>
  <c r="H26"/>
  <c r="J26" s="1"/>
  <c r="H38"/>
  <c r="J38" s="1"/>
  <c r="H50"/>
  <c r="J50" s="1"/>
  <c r="H58"/>
  <c r="J58" s="1"/>
  <c r="H66"/>
  <c r="J66" s="1"/>
  <c r="H78"/>
  <c r="J78" s="1"/>
  <c r="H86"/>
  <c r="J86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B55"/>
  <c r="D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B78"/>
  <c r="D78" s="1"/>
  <c r="B82"/>
  <c r="D82" s="1"/>
  <c r="B86"/>
  <c r="D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2" i="81" l="1"/>
  <c r="Q44"/>
  <c r="Q52"/>
  <c r="Q20"/>
  <c r="Q14"/>
  <c r="Q85"/>
  <c r="Q62"/>
  <c r="Q51"/>
  <c r="Q3"/>
  <c r="Q78"/>
  <c r="Q18"/>
  <c r="Q12"/>
  <c r="Q86"/>
  <c r="Q55"/>
  <c r="Q39"/>
  <c r="Q37"/>
  <c r="Q22"/>
  <c r="Q82"/>
  <c r="Q76"/>
  <c r="Q90"/>
  <c r="Q84"/>
  <c r="Q23"/>
  <c r="Q28"/>
  <c r="Q4"/>
  <c r="Q7"/>
  <c r="Q71"/>
  <c r="Q68"/>
  <c r="Q53"/>
  <c r="Q36"/>
  <c r="Q35"/>
  <c r="Q19"/>
  <c r="Q6"/>
  <c r="T2" i="82"/>
  <c r="T2" i="79"/>
  <c r="DM99" i="11"/>
  <c r="Q74" i="81"/>
  <c r="Q26"/>
  <c r="Q10"/>
  <c r="Q88"/>
  <c r="Q72"/>
  <c r="Q56"/>
  <c r="Q40"/>
  <c r="Q24"/>
  <c r="Q8"/>
  <c r="Q6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6" i="63"/>
  <c r="AB52"/>
  <c r="AB4"/>
  <c r="AB97"/>
  <c r="AB85"/>
  <c r="AB97" i="62"/>
  <c r="AB93"/>
  <c r="AB85"/>
  <c r="AB81"/>
  <c r="AB77"/>
  <c r="AB61"/>
  <c r="AB41"/>
  <c r="AB17"/>
  <c r="AB13"/>
  <c r="AB9"/>
  <c r="AB5"/>
  <c r="AB40"/>
  <c r="AB92" i="61"/>
  <c r="AB88"/>
  <c r="AB84"/>
  <c r="AB80"/>
  <c r="AB68"/>
  <c r="AB64"/>
  <c r="AB60"/>
  <c r="AB56"/>
  <c r="AB48"/>
  <c r="AB40"/>
  <c r="AB36"/>
  <c r="AB8"/>
  <c r="AB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F38"/>
  <c r="U37"/>
  <c r="N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U6"/>
  <c r="N6"/>
  <c r="F6"/>
  <c r="U5"/>
  <c r="N5"/>
  <c r="U4"/>
  <c r="F4"/>
  <c r="U3"/>
  <c r="L99"/>
  <c r="A1"/>
  <c r="O99" i="81" l="1"/>
  <c r="L99"/>
  <c r="I99"/>
  <c r="F99"/>
  <c r="C99"/>
  <c r="F86" i="55"/>
  <c r="F78"/>
  <c r="F74"/>
  <c r="F68"/>
  <c r="F54"/>
  <c r="F44"/>
  <c r="F42"/>
  <c r="F40"/>
  <c r="F32"/>
  <c r="F10"/>
  <c r="F96" i="56"/>
  <c r="F94"/>
  <c r="F82"/>
  <c r="F80"/>
  <c r="F64"/>
  <c r="F24" i="58"/>
  <c r="F62" i="62"/>
  <c r="F92" i="63"/>
  <c r="F90"/>
  <c r="F86"/>
  <c r="F78"/>
  <c r="F72"/>
  <c r="F66"/>
  <c r="F58"/>
  <c r="F46"/>
  <c r="F34"/>
  <c r="F20"/>
  <c r="F16"/>
  <c r="F10"/>
  <c r="F8"/>
  <c r="F16" i="58"/>
  <c r="F10"/>
  <c r="F93"/>
  <c r="C99" i="63"/>
  <c r="C99" i="56"/>
  <c r="F40"/>
  <c r="F37"/>
  <c r="F46" i="55"/>
  <c r="C99"/>
  <c r="F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O52" s="1"/>
  <c r="N55"/>
  <c r="N56"/>
  <c r="N59"/>
  <c r="N60"/>
  <c r="N63"/>
  <c r="N64"/>
  <c r="N67"/>
  <c r="N68"/>
  <c r="O68" s="1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N96"/>
  <c r="I99"/>
  <c r="N81"/>
  <c r="O81" s="1"/>
  <c r="N82"/>
  <c r="N85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9"/>
  <c r="V16"/>
  <c r="O16"/>
  <c r="V24"/>
  <c r="O98"/>
  <c r="V24" i="56"/>
  <c r="V26"/>
  <c r="V40"/>
  <c r="V42"/>
  <c r="N8" i="55"/>
  <c r="F9"/>
  <c r="I99"/>
  <c r="M99"/>
  <c r="G10"/>
  <c r="N12"/>
  <c r="O12" s="1"/>
  <c r="F13"/>
  <c r="G26"/>
  <c r="N28"/>
  <c r="F29"/>
  <c r="G42"/>
  <c r="N44"/>
  <c r="F45"/>
  <c r="G58"/>
  <c r="N60"/>
  <c r="F61"/>
  <c r="O64"/>
  <c r="O92"/>
  <c r="O45" i="56"/>
  <c r="V82" i="55"/>
  <c r="O15" i="56"/>
  <c r="V36"/>
  <c r="V52"/>
  <c r="V59"/>
  <c r="O70"/>
  <c r="V94"/>
  <c r="V28" i="55"/>
  <c r="V60"/>
  <c r="V18" i="56"/>
  <c r="V50"/>
  <c r="B99" i="55"/>
  <c r="F3"/>
  <c r="K99"/>
  <c r="F5"/>
  <c r="O19"/>
  <c r="N20"/>
  <c r="O20" s="1"/>
  <c r="F21"/>
  <c r="N36"/>
  <c r="O36" s="1"/>
  <c r="F37"/>
  <c r="N52"/>
  <c r="O52" s="1"/>
  <c r="F53"/>
  <c r="O84"/>
  <c r="O5" i="56"/>
  <c r="O53"/>
  <c r="O61"/>
  <c r="O69"/>
  <c r="O77"/>
  <c r="O70" i="55"/>
  <c r="O86"/>
  <c r="V28" i="56"/>
  <c r="V44"/>
  <c r="V82"/>
  <c r="J99" i="55"/>
  <c r="N24"/>
  <c r="O24" s="1"/>
  <c r="N40"/>
  <c r="N56"/>
  <c r="V54" i="58"/>
  <c r="V70"/>
  <c r="V86"/>
  <c r="G3" i="56"/>
  <c r="V60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50"/>
  <c r="V82"/>
  <c r="V64" i="55"/>
  <c r="V72"/>
  <c r="V84"/>
  <c r="V88"/>
  <c r="V92"/>
  <c r="F3" i="56"/>
  <c r="V5"/>
  <c r="V9"/>
  <c r="V13"/>
  <c r="V17"/>
  <c r="V29"/>
  <c r="V33"/>
  <c r="V41"/>
  <c r="V49"/>
  <c r="V53"/>
  <c r="V57"/>
  <c r="V61"/>
  <c r="V69"/>
  <c r="V73"/>
  <c r="V77"/>
  <c r="V89"/>
  <c r="V93"/>
  <c r="V97"/>
  <c r="N3" i="57"/>
  <c r="N3" i="56"/>
  <c r="G88" i="57"/>
  <c r="N90"/>
  <c r="F91"/>
  <c r="K99" i="58"/>
  <c r="U99"/>
  <c r="F9"/>
  <c r="F17"/>
  <c r="O45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O23" i="56"/>
  <c r="V11"/>
  <c r="O27" i="55"/>
  <c r="F99" i="63"/>
  <c r="F99" i="56"/>
  <c r="O47"/>
  <c r="O51"/>
  <c r="O71" i="55"/>
  <c r="V39" i="56"/>
  <c r="V27"/>
  <c r="K99" i="81"/>
  <c r="M99" s="1"/>
  <c r="H99"/>
  <c r="J99" s="1"/>
  <c r="E99"/>
  <c r="G99" s="1"/>
  <c r="O56" i="56"/>
  <c r="O65"/>
  <c r="O78"/>
  <c r="O66"/>
  <c r="O62"/>
  <c r="O54"/>
  <c r="O46"/>
  <c r="O30"/>
  <c r="O26"/>
  <c r="O10"/>
  <c r="O78" i="55"/>
  <c r="O74"/>
  <c r="O66"/>
  <c r="B99" i="81"/>
  <c r="D99" s="1"/>
  <c r="O85" i="56"/>
  <c r="V65"/>
  <c r="V37"/>
  <c r="O21"/>
  <c r="O13"/>
  <c r="O64"/>
  <c r="O57"/>
  <c r="O25"/>
  <c r="G96" i="55"/>
  <c r="V76"/>
  <c r="G44"/>
  <c r="V44" s="1"/>
  <c r="G40"/>
  <c r="V40" s="1"/>
  <c r="V68"/>
  <c r="O60"/>
  <c r="O56"/>
  <c r="O28"/>
  <c r="O14"/>
  <c r="O4"/>
  <c r="O96" i="56"/>
  <c r="O80"/>
  <c r="O76"/>
  <c r="V56"/>
  <c r="O48"/>
  <c r="O35"/>
  <c r="O60"/>
  <c r="O7"/>
  <c r="G95" i="55"/>
  <c r="V95" s="1"/>
  <c r="G91"/>
  <c r="V91" s="1"/>
  <c r="G87"/>
  <c r="V87" s="1"/>
  <c r="G83"/>
  <c r="V83" s="1"/>
  <c r="G55"/>
  <c r="V55" s="1"/>
  <c r="G32"/>
  <c r="O80"/>
  <c r="V66"/>
  <c r="V51"/>
  <c r="O46"/>
  <c r="O38"/>
  <c r="O30"/>
  <c r="O74" i="58"/>
  <c r="V65"/>
  <c r="V26"/>
  <c r="G86" i="57"/>
  <c r="O86" s="1"/>
  <c r="O57" i="58"/>
  <c r="O25"/>
  <c r="G70" i="57"/>
  <c r="V7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3" l="1"/>
  <c r="V86" i="57"/>
  <c r="O43" i="58"/>
  <c r="O40" i="55"/>
  <c r="O9" i="57"/>
  <c r="Q99" i="81"/>
  <c r="O4" i="56"/>
  <c r="O96" i="55"/>
  <c r="V96"/>
  <c r="O49"/>
  <c r="O44"/>
  <c r="O91"/>
  <c r="O55"/>
  <c r="O95"/>
  <c r="O87"/>
  <c r="O32"/>
  <c r="V32"/>
  <c r="O5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P64" i="78"/>
  <c r="P23"/>
  <c r="K59"/>
  <c r="H19"/>
  <c r="P57"/>
  <c r="K50"/>
  <c r="I54"/>
  <c r="L88"/>
  <c r="H39"/>
  <c r="I58"/>
  <c r="O8"/>
  <c r="I70"/>
  <c r="J90"/>
  <c r="H89"/>
  <c r="J5"/>
  <c r="P16"/>
  <c r="J27"/>
  <c r="G50"/>
  <c r="K28"/>
  <c r="J58"/>
  <c r="L86"/>
  <c r="P82"/>
  <c r="L84"/>
  <c r="N23"/>
  <c r="H17"/>
  <c r="O48"/>
  <c r="B49"/>
  <c r="G17"/>
  <c r="B92"/>
  <c r="P90"/>
  <c r="O67"/>
  <c r="N47"/>
  <c r="B21"/>
  <c r="Q85"/>
  <c r="I66"/>
  <c r="K5"/>
  <c r="Q29"/>
  <c r="H57"/>
  <c r="Q74"/>
  <c r="L29"/>
  <c r="O92"/>
  <c r="I31"/>
  <c r="K32"/>
  <c r="K9"/>
  <c r="O21"/>
  <c r="B29"/>
  <c r="H32"/>
  <c r="P18"/>
  <c r="I74"/>
  <c r="J33"/>
  <c r="J31"/>
  <c r="H78"/>
  <c r="O24"/>
  <c r="G23"/>
  <c r="B6"/>
  <c r="I24"/>
  <c r="O97"/>
  <c r="B86"/>
  <c r="P87"/>
  <c r="Q81"/>
  <c r="J13"/>
  <c r="N85"/>
  <c r="Q13"/>
  <c r="Q24"/>
  <c r="P21"/>
  <c r="N72"/>
  <c r="O46"/>
  <c r="G62"/>
  <c r="N83"/>
  <c r="G5"/>
  <c r="N73"/>
  <c r="G30"/>
  <c r="H95"/>
  <c r="P92"/>
  <c r="L79"/>
  <c r="K38"/>
  <c r="L34"/>
  <c r="K54"/>
  <c r="L18"/>
  <c r="Q6"/>
  <c r="Q75"/>
  <c r="J94"/>
  <c r="Q69"/>
  <c r="B64"/>
  <c r="J20"/>
  <c r="N32"/>
  <c r="L44"/>
  <c r="O47"/>
  <c r="H52"/>
  <c r="Q92"/>
  <c r="B11"/>
  <c r="L87"/>
  <c r="N7"/>
  <c r="H69"/>
  <c r="L3"/>
  <c r="O64"/>
  <c r="N97"/>
  <c r="Q26"/>
  <c r="B53"/>
  <c r="I18"/>
  <c r="I39"/>
  <c r="H5"/>
  <c r="N65"/>
  <c r="L12"/>
  <c r="Q61"/>
  <c r="O22"/>
  <c r="Q71"/>
  <c r="O49"/>
  <c r="P55"/>
  <c r="G47"/>
  <c r="G42"/>
  <c r="N67"/>
  <c r="B73"/>
  <c r="G36"/>
  <c r="N79"/>
  <c r="O37"/>
  <c r="I47"/>
  <c r="L97"/>
  <c r="Q31"/>
  <c r="H40"/>
  <c r="H84"/>
  <c r="J11"/>
  <c r="P65"/>
  <c r="J61"/>
  <c r="H71"/>
  <c r="J50"/>
  <c r="H98"/>
  <c r="Q94"/>
  <c r="N71"/>
  <c r="P30"/>
  <c r="H10"/>
  <c r="N4"/>
  <c r="B50"/>
  <c r="D1"/>
  <c r="P29"/>
  <c r="P93"/>
  <c r="Q83"/>
  <c r="J16"/>
  <c r="L72"/>
  <c r="O86"/>
  <c r="L23"/>
  <c r="Q95"/>
  <c r="H22"/>
  <c r="H80"/>
  <c r="J59"/>
  <c r="G80"/>
  <c r="P11"/>
  <c r="Q36"/>
  <c r="B47"/>
  <c r="G46"/>
  <c r="H21"/>
  <c r="K4"/>
  <c r="K62"/>
  <c r="P61"/>
  <c r="O90"/>
  <c r="I64"/>
  <c r="P58"/>
  <c r="G26"/>
  <c r="Q86"/>
  <c r="J18"/>
  <c r="G37"/>
  <c r="I35"/>
  <c r="K39"/>
  <c r="N78"/>
  <c r="I97"/>
  <c r="I14"/>
  <c r="J54"/>
  <c r="N43"/>
  <c r="N80"/>
  <c r="J79"/>
  <c r="K92"/>
  <c r="B30"/>
  <c r="I3"/>
  <c r="J55"/>
  <c r="O77"/>
  <c r="O35"/>
  <c r="J80"/>
  <c r="N22"/>
  <c r="O53"/>
  <c r="J40"/>
  <c r="Q9"/>
  <c r="N57"/>
  <c r="P56"/>
  <c r="Q35"/>
  <c r="I76"/>
  <c r="Q22"/>
  <c r="H93"/>
  <c r="E1"/>
  <c r="H34"/>
  <c r="I11"/>
  <c r="H33"/>
  <c r="L8"/>
  <c r="N56"/>
  <c r="O31"/>
  <c r="P6"/>
  <c r="H70"/>
  <c r="J74"/>
  <c r="H65"/>
  <c r="B90"/>
  <c r="O74"/>
  <c r="L60"/>
  <c r="J65"/>
  <c r="B24"/>
  <c r="O85"/>
  <c r="H43"/>
  <c r="K49"/>
  <c r="Q30"/>
  <c r="N19"/>
  <c r="H91"/>
  <c r="B71"/>
  <c r="I84"/>
  <c r="Q82"/>
  <c r="O82"/>
  <c r="I48"/>
  <c r="P40"/>
  <c r="I12"/>
  <c r="I50"/>
  <c r="G95"/>
  <c r="N61"/>
  <c r="O70"/>
  <c r="P4"/>
  <c r="K80"/>
  <c r="H42"/>
  <c r="B48"/>
  <c r="H9"/>
  <c r="B20"/>
  <c r="O43"/>
  <c r="J87"/>
  <c r="J35"/>
  <c r="I82"/>
  <c r="K76"/>
  <c r="G21"/>
  <c r="P10"/>
  <c r="P19"/>
  <c r="K24"/>
  <c r="Q49"/>
  <c r="Q44"/>
  <c r="K81"/>
  <c r="K60"/>
  <c r="B87"/>
  <c r="N14"/>
  <c r="B75"/>
  <c r="H23"/>
  <c r="P95"/>
  <c r="Q8"/>
  <c r="Q70"/>
  <c r="P69"/>
  <c r="Q96"/>
  <c r="O34"/>
  <c r="H55"/>
  <c r="P60"/>
  <c r="G31"/>
  <c r="K61"/>
  <c r="J86"/>
  <c r="B56"/>
  <c r="G20"/>
  <c r="O45"/>
  <c r="J69"/>
  <c r="B51"/>
  <c r="N10"/>
  <c r="L21"/>
  <c r="K58"/>
  <c r="B55"/>
  <c r="N40"/>
  <c r="G11"/>
  <c r="N46"/>
  <c r="L45"/>
  <c r="L16"/>
  <c r="K16"/>
  <c r="O94"/>
  <c r="L81"/>
  <c r="I60"/>
  <c r="B9"/>
  <c r="G45"/>
  <c r="B61"/>
  <c r="G52"/>
  <c r="N31"/>
  <c r="O65"/>
  <c r="K64"/>
  <c r="B60"/>
  <c r="K46"/>
  <c r="P79"/>
  <c r="J21"/>
  <c r="J67"/>
  <c r="N91"/>
  <c r="P45"/>
  <c r="Q25"/>
  <c r="I32"/>
  <c r="G71"/>
  <c r="N68"/>
  <c r="L63"/>
  <c r="J38"/>
  <c r="G25"/>
  <c r="L22"/>
  <c r="P91"/>
  <c r="N89"/>
  <c r="P59"/>
  <c r="P47"/>
  <c r="O81"/>
  <c r="B43"/>
  <c r="P7"/>
  <c r="B3"/>
  <c r="L82"/>
  <c r="H37"/>
  <c r="P52"/>
  <c r="K35"/>
  <c r="B85"/>
  <c r="G55"/>
  <c r="N63"/>
  <c r="L75"/>
  <c r="K25"/>
  <c r="G28"/>
  <c r="B17"/>
  <c r="P48"/>
  <c r="B59"/>
  <c r="L91"/>
  <c r="L13"/>
  <c r="I9"/>
  <c r="H90"/>
  <c r="G75"/>
  <c r="L37"/>
  <c r="J97"/>
  <c r="Q43"/>
  <c r="G3"/>
  <c r="J70"/>
  <c r="K45"/>
  <c r="P13"/>
  <c r="O28"/>
  <c r="G18"/>
  <c r="L96"/>
  <c r="G78"/>
  <c r="G33"/>
  <c r="H76"/>
  <c r="G89"/>
  <c r="H54"/>
  <c r="I27"/>
  <c r="O56"/>
  <c r="B68"/>
  <c r="G40"/>
  <c r="L27"/>
  <c r="I81"/>
  <c r="L83"/>
  <c r="H74"/>
  <c r="I26"/>
  <c r="I49"/>
  <c r="P80"/>
  <c r="P25"/>
  <c r="K48"/>
  <c r="K91"/>
  <c r="B39"/>
  <c r="L4"/>
  <c r="K12"/>
  <c r="H88"/>
  <c r="I28"/>
  <c r="Q11"/>
  <c r="Q53"/>
  <c r="K55"/>
  <c r="K74"/>
  <c r="K8"/>
  <c r="B69"/>
  <c r="I33"/>
  <c r="I16"/>
  <c r="L19"/>
  <c r="L30"/>
  <c r="B44"/>
  <c r="O15"/>
  <c r="B36"/>
  <c r="Q16"/>
  <c r="K44"/>
  <c r="H85"/>
  <c r="P38"/>
  <c r="O12"/>
  <c r="H87"/>
  <c r="H7"/>
  <c r="B45"/>
  <c r="J25"/>
  <c r="N26"/>
  <c r="L80"/>
  <c r="L52"/>
  <c r="I65"/>
  <c r="N75"/>
  <c r="H47"/>
  <c r="Q48"/>
  <c r="G13"/>
  <c r="P8"/>
  <c r="G14"/>
  <c r="I73"/>
  <c r="Q23"/>
  <c r="Q60"/>
  <c r="P83"/>
  <c r="G38"/>
  <c r="P5"/>
  <c r="J28"/>
  <c r="J49"/>
  <c r="N18"/>
  <c r="B19"/>
  <c r="O71"/>
  <c r="N82"/>
  <c r="B82"/>
  <c r="B83"/>
  <c r="I69"/>
  <c r="L69"/>
  <c r="K29"/>
  <c r="G41"/>
  <c r="B5"/>
  <c r="G43"/>
  <c r="K6"/>
  <c r="P85"/>
  <c r="J73"/>
  <c r="H30"/>
  <c r="B77"/>
  <c r="O78"/>
  <c r="B81"/>
  <c r="J7"/>
  <c r="Q57"/>
  <c r="B40"/>
  <c r="G85"/>
  <c r="N74"/>
  <c r="Q52"/>
  <c r="O87"/>
  <c r="K26"/>
  <c r="B74"/>
  <c r="H2"/>
  <c r="L11"/>
  <c r="B66"/>
  <c r="L38"/>
  <c r="J26"/>
  <c r="N76"/>
  <c r="I8"/>
  <c r="Q42"/>
  <c r="P77"/>
  <c r="G91"/>
  <c r="F1"/>
  <c r="B23"/>
  <c r="L73"/>
  <c r="L25"/>
  <c r="O13"/>
  <c r="L61"/>
  <c r="G98"/>
  <c r="Q56"/>
  <c r="H14"/>
  <c r="H96"/>
  <c r="K42"/>
  <c r="J53"/>
  <c r="L56"/>
  <c r="O30"/>
  <c r="J51"/>
  <c r="G88"/>
  <c r="L15"/>
  <c r="H92"/>
  <c r="L28"/>
  <c r="H61"/>
  <c r="J30"/>
  <c r="G77"/>
  <c r="J64"/>
  <c r="I41"/>
  <c r="B2"/>
  <c r="J22"/>
  <c r="K87"/>
  <c r="O95"/>
  <c r="P73"/>
  <c r="B91"/>
  <c r="O16"/>
  <c r="P17"/>
  <c r="L54"/>
  <c r="J60"/>
  <c r="Q41"/>
  <c r="H77"/>
  <c r="G57"/>
  <c r="G12"/>
  <c r="B37"/>
  <c r="H31"/>
  <c r="O93"/>
  <c r="H53"/>
  <c r="B63"/>
  <c r="G8"/>
  <c r="I91"/>
  <c r="L76"/>
  <c r="N94"/>
  <c r="I89"/>
  <c r="O54"/>
  <c r="B38"/>
  <c r="G16"/>
  <c r="Q4"/>
  <c r="L67"/>
  <c r="O41"/>
  <c r="P62"/>
  <c r="K73"/>
  <c r="B65"/>
  <c r="G83"/>
  <c r="B26"/>
  <c r="L53"/>
  <c r="Q21"/>
  <c r="G15"/>
  <c r="J63"/>
  <c r="I29"/>
  <c r="K88"/>
  <c r="K53"/>
  <c r="K57"/>
  <c r="O19"/>
  <c r="J34"/>
  <c r="G79"/>
  <c r="N17"/>
  <c r="K67"/>
  <c r="B12"/>
  <c r="I23"/>
  <c r="B41"/>
  <c r="B98"/>
  <c r="L50"/>
  <c r="B16"/>
  <c r="O14"/>
  <c r="P81"/>
  <c r="G4"/>
  <c r="O39"/>
  <c r="P22"/>
  <c r="K52"/>
  <c r="B58"/>
  <c r="I45"/>
  <c r="N39"/>
  <c r="O72"/>
  <c r="O40"/>
  <c r="N13"/>
  <c r="Q73"/>
  <c r="H48"/>
  <c r="H35"/>
  <c r="O75"/>
  <c r="L70"/>
  <c r="J77"/>
  <c r="I43"/>
  <c r="I78"/>
  <c r="P74"/>
  <c r="G86"/>
  <c r="J85"/>
  <c r="O33"/>
  <c r="K40"/>
  <c r="H41"/>
  <c r="B46"/>
  <c r="G65"/>
  <c r="K94"/>
  <c r="I42"/>
  <c r="L49"/>
  <c r="G58"/>
  <c r="J29"/>
  <c r="K20"/>
  <c r="G53"/>
  <c r="Q72"/>
  <c r="N88"/>
  <c r="L78"/>
  <c r="P49"/>
  <c r="O76"/>
  <c r="J8"/>
  <c r="K33"/>
  <c r="H29"/>
  <c r="L14"/>
  <c r="K21"/>
  <c r="O84"/>
  <c r="H66"/>
  <c r="P54"/>
  <c r="L55"/>
  <c r="G97"/>
  <c r="P72"/>
  <c r="Q65"/>
  <c r="P67"/>
  <c r="L93"/>
  <c r="K22"/>
  <c r="L92"/>
  <c r="P41"/>
  <c r="N6"/>
  <c r="B96"/>
  <c r="P42"/>
  <c r="P53"/>
  <c r="I21"/>
  <c r="Q19"/>
  <c r="I68"/>
  <c r="J62"/>
  <c r="O79"/>
  <c r="Q40"/>
  <c r="O69"/>
  <c r="L17"/>
  <c r="L6"/>
  <c r="J41"/>
  <c r="B4"/>
  <c r="B54"/>
  <c r="O83"/>
  <c r="H56"/>
  <c r="O59"/>
  <c r="P84"/>
  <c r="I95"/>
  <c r="N11"/>
  <c r="P89"/>
  <c r="H15"/>
  <c r="G32"/>
  <c r="N36"/>
  <c r="H36"/>
  <c r="K23"/>
  <c r="O7"/>
  <c r="J82"/>
  <c r="H11"/>
  <c r="B62"/>
  <c r="J89"/>
  <c r="K95"/>
  <c r="J84"/>
  <c r="H18"/>
  <c r="L48"/>
  <c r="K18"/>
  <c r="N81"/>
  <c r="B34"/>
  <c r="N44"/>
  <c r="P88"/>
  <c r="B57"/>
  <c r="H3"/>
  <c r="K82"/>
  <c r="G49"/>
  <c r="P15"/>
  <c r="I77"/>
  <c r="O4"/>
  <c r="G81"/>
  <c r="I94"/>
  <c r="Q50"/>
  <c r="L58"/>
  <c r="L41"/>
  <c r="J76"/>
  <c r="K3"/>
  <c r="J75"/>
  <c r="N35"/>
  <c r="J56"/>
  <c r="I63"/>
  <c r="L77"/>
  <c r="J66"/>
  <c r="K56"/>
  <c r="G7"/>
  <c r="N45"/>
  <c r="O10"/>
  <c r="L47"/>
  <c r="K89"/>
  <c r="N98"/>
  <c r="P35"/>
  <c r="B25"/>
  <c r="J46"/>
  <c r="I93"/>
  <c r="N20"/>
  <c r="B42"/>
  <c r="N69"/>
  <c r="N38"/>
  <c r="N53"/>
  <c r="H12"/>
  <c r="H51"/>
  <c r="N48"/>
  <c r="Q14"/>
  <c r="Q51"/>
  <c r="Q78"/>
  <c r="P46"/>
  <c r="B94"/>
  <c r="P78"/>
  <c r="H13"/>
  <c r="I57"/>
  <c r="P33"/>
  <c r="N12"/>
  <c r="Q93"/>
  <c r="L90"/>
  <c r="I71"/>
  <c r="K78"/>
  <c r="Q46"/>
  <c r="N28"/>
  <c r="N58"/>
  <c r="Q63"/>
  <c r="O27"/>
  <c r="P27"/>
  <c r="Q18"/>
  <c r="N8"/>
  <c r="I56"/>
  <c r="N24"/>
  <c r="P44"/>
  <c r="P28"/>
  <c r="P34"/>
  <c r="N15"/>
  <c r="J32"/>
  <c r="I86"/>
  <c r="G48"/>
  <c r="Q79"/>
  <c r="I51"/>
  <c r="B97"/>
  <c r="J45"/>
  <c r="G22"/>
  <c r="G84"/>
  <c r="P32"/>
  <c r="N41"/>
  <c r="N49"/>
  <c r="J9"/>
  <c r="O9"/>
  <c r="K96"/>
  <c r="B7"/>
  <c r="N92"/>
  <c r="Q76"/>
  <c r="N70"/>
  <c r="Q64"/>
  <c r="I22"/>
  <c r="B72"/>
  <c r="B27"/>
  <c r="O91"/>
  <c r="N64"/>
  <c r="L39"/>
  <c r="J15"/>
  <c r="K71"/>
  <c r="L65"/>
  <c r="G60"/>
  <c r="K65"/>
  <c r="N84"/>
  <c r="P94"/>
  <c r="G93"/>
  <c r="Q54"/>
  <c r="H75"/>
  <c r="J92"/>
  <c r="K51"/>
  <c r="Q37"/>
  <c r="N33"/>
  <c r="N96"/>
  <c r="B13"/>
  <c r="G59"/>
  <c r="O60"/>
  <c r="G74"/>
  <c r="J98"/>
  <c r="Q45"/>
  <c r="Q98"/>
  <c r="J36"/>
  <c r="L40"/>
  <c r="N51"/>
  <c r="H4"/>
  <c r="G9"/>
  <c r="P97"/>
  <c r="G63"/>
  <c r="I15"/>
  <c r="I44"/>
  <c r="K27"/>
  <c r="L10"/>
  <c r="G24"/>
  <c r="L68"/>
  <c r="L32"/>
  <c r="L62"/>
  <c r="I5"/>
  <c r="O80"/>
  <c r="H50"/>
  <c r="O11"/>
  <c r="K13"/>
  <c r="K98"/>
  <c r="J39"/>
  <c r="L33"/>
  <c r="H81"/>
  <c r="O38"/>
  <c r="B14"/>
  <c r="J47"/>
  <c r="I37"/>
  <c r="I88"/>
  <c r="Q34"/>
  <c r="I75"/>
  <c r="I40"/>
  <c r="L94"/>
  <c r="B88"/>
  <c r="O51"/>
  <c r="L89"/>
  <c r="G69"/>
  <c r="K14"/>
  <c r="O42"/>
  <c r="I90"/>
  <c r="B15"/>
  <c r="H60"/>
  <c r="H68"/>
  <c r="G44"/>
  <c r="Q84"/>
  <c r="P63"/>
  <c r="Q80"/>
  <c r="Q33"/>
  <c r="K90"/>
  <c r="H26"/>
  <c r="J81"/>
  <c r="G54"/>
  <c r="O3"/>
  <c r="I10"/>
  <c r="G61"/>
  <c r="P66"/>
  <c r="K36"/>
  <c r="N55"/>
  <c r="L46"/>
  <c r="I98"/>
  <c r="B10"/>
  <c r="Q28"/>
  <c r="N54"/>
  <c r="I83"/>
  <c r="Q27"/>
  <c r="K72"/>
  <c r="J88"/>
  <c r="G10"/>
  <c r="J43"/>
  <c r="P86"/>
  <c r="H49"/>
  <c r="Q90"/>
  <c r="G76"/>
  <c r="O66"/>
  <c r="P96"/>
  <c r="B52"/>
  <c r="B84"/>
  <c r="N90"/>
  <c r="G73"/>
  <c r="H67"/>
  <c r="L43"/>
  <c r="H25"/>
  <c r="P12"/>
  <c r="I87"/>
  <c r="O63"/>
  <c r="H82"/>
  <c r="H16"/>
  <c r="I67"/>
  <c r="Q12"/>
  <c r="Q62"/>
  <c r="N34"/>
  <c r="Q67"/>
  <c r="C1"/>
  <c r="Q66"/>
  <c r="Q68"/>
  <c r="J95"/>
  <c r="H44"/>
  <c r="N62"/>
  <c r="J6"/>
  <c r="K77"/>
  <c r="G27"/>
  <c r="P98"/>
  <c r="L31"/>
  <c r="G87"/>
  <c r="N3"/>
  <c r="J48"/>
  <c r="I62"/>
  <c r="K34"/>
  <c r="K69"/>
  <c r="O58"/>
  <c r="B31"/>
  <c r="K31"/>
  <c r="H46"/>
  <c r="Q3"/>
  <c r="N77"/>
  <c r="N25"/>
  <c r="P26"/>
  <c r="L98"/>
  <c r="H94"/>
  <c r="P39"/>
  <c r="J71"/>
  <c r="Q38"/>
  <c r="K75"/>
  <c r="I36"/>
  <c r="H72"/>
  <c r="L20"/>
  <c r="L64"/>
  <c r="G66"/>
  <c r="O20"/>
  <c r="K93"/>
  <c r="H58"/>
  <c r="O55"/>
  <c r="Q20"/>
  <c r="N66"/>
  <c r="I85"/>
  <c r="K68"/>
  <c r="L51"/>
  <c r="I80"/>
  <c r="I38"/>
  <c r="G94"/>
  <c r="O52"/>
  <c r="B22"/>
  <c r="G90"/>
  <c r="K79"/>
  <c r="K19"/>
  <c r="L7"/>
  <c r="J42"/>
  <c r="O88"/>
  <c r="P50"/>
  <c r="K17"/>
  <c r="I96"/>
  <c r="B28"/>
  <c r="H6"/>
  <c r="N59"/>
  <c r="G35"/>
  <c r="I79"/>
  <c r="N21"/>
  <c r="Q91"/>
  <c r="O36"/>
  <c r="O96"/>
  <c r="J3"/>
  <c r="J57"/>
  <c r="I46"/>
  <c r="G2"/>
  <c r="B79"/>
  <c r="N27"/>
  <c r="H64"/>
  <c r="I13"/>
  <c r="O23"/>
  <c r="O68"/>
  <c r="J12"/>
  <c r="P36"/>
  <c r="O25"/>
  <c r="K70"/>
  <c r="L26"/>
  <c r="J52"/>
  <c r="B18"/>
  <c r="B78"/>
  <c r="L95"/>
  <c r="K97"/>
  <c r="O32"/>
  <c r="H97"/>
  <c r="L9"/>
  <c r="Q15"/>
  <c r="I34"/>
  <c r="O50"/>
  <c r="I7"/>
  <c r="I4"/>
  <c r="L24"/>
  <c r="I25"/>
  <c r="L59"/>
  <c r="B8"/>
  <c r="G6"/>
  <c r="O62"/>
  <c r="G39"/>
  <c r="O5"/>
  <c r="P68"/>
  <c r="K43"/>
  <c r="B80"/>
  <c r="O98"/>
  <c r="H28"/>
  <c r="P9"/>
  <c r="H8"/>
  <c r="I30"/>
  <c r="O57"/>
  <c r="K63"/>
  <c r="G19"/>
  <c r="G67"/>
  <c r="H59"/>
  <c r="Q47"/>
  <c r="H24"/>
  <c r="H62"/>
  <c r="J68"/>
  <c r="O44"/>
  <c r="Q55"/>
  <c r="N93"/>
  <c r="I61"/>
  <c r="P3"/>
  <c r="P24"/>
  <c r="N52"/>
  <c r="H83"/>
  <c r="G29"/>
  <c r="J37"/>
  <c r="B32"/>
  <c r="H79"/>
  <c r="I92"/>
  <c r="I19"/>
  <c r="L57"/>
  <c r="J4"/>
  <c r="P76"/>
  <c r="H73"/>
  <c r="O17"/>
  <c r="G64"/>
  <c r="J91"/>
  <c r="G96"/>
  <c r="L71"/>
  <c r="N37"/>
  <c r="P43"/>
  <c r="K41"/>
  <c r="J24"/>
  <c r="G51"/>
  <c r="G92"/>
  <c r="P37"/>
  <c r="B67"/>
  <c r="P31"/>
  <c r="K86"/>
  <c r="B93"/>
  <c r="J78"/>
  <c r="H45"/>
  <c r="N87"/>
  <c r="B35"/>
  <c r="K84"/>
  <c r="L42"/>
  <c r="N5"/>
  <c r="N86"/>
  <c r="O6"/>
  <c r="N95"/>
  <c r="K7"/>
  <c r="I72"/>
  <c r="K47"/>
  <c r="K11"/>
  <c r="P70"/>
  <c r="Q77"/>
  <c r="I52"/>
  <c r="I53"/>
  <c r="J17"/>
  <c r="N9"/>
  <c r="L74"/>
  <c r="Q88"/>
  <c r="O89"/>
  <c r="K66"/>
  <c r="H63"/>
  <c r="K30"/>
  <c r="Q89"/>
  <c r="G56"/>
  <c r="L66"/>
  <c r="I20"/>
  <c r="P75"/>
  <c r="G68"/>
  <c r="K83"/>
  <c r="J19"/>
  <c r="J93"/>
  <c r="G34"/>
  <c r="J10"/>
  <c r="Q87"/>
  <c r="Q7"/>
  <c r="Q59"/>
  <c r="K37"/>
  <c r="B33"/>
  <c r="J72"/>
  <c r="K85"/>
  <c r="N50"/>
  <c r="L85"/>
  <c r="P51"/>
  <c r="Q39"/>
  <c r="N42"/>
  <c r="B70"/>
  <c r="Q97"/>
  <c r="O26"/>
  <c r="O18"/>
  <c r="H86"/>
  <c r="O61"/>
  <c r="I59"/>
  <c r="I55"/>
  <c r="N16"/>
  <c r="G82"/>
  <c r="J23"/>
  <c r="H20"/>
  <c r="J96"/>
  <c r="P14"/>
  <c r="Q17"/>
  <c r="Q32"/>
  <c r="J14"/>
  <c r="Q58"/>
  <c r="K10"/>
  <c r="I6"/>
  <c r="L35"/>
  <c r="B89"/>
  <c r="G72"/>
  <c r="N30"/>
  <c r="I17"/>
  <c r="Q5"/>
  <c r="B95"/>
  <c r="N60"/>
  <c r="P71"/>
  <c r="H38"/>
  <c r="L36"/>
  <c r="J83"/>
  <c r="B76"/>
  <c r="O29"/>
  <c r="Q10"/>
  <c r="N29"/>
  <c r="K15"/>
  <c r="P20"/>
  <c r="J44"/>
  <c r="G70"/>
  <c r="L5"/>
  <c r="H27"/>
  <c r="O73"/>
  <c r="R29" l="1"/>
  <c r="D76"/>
  <c r="F76"/>
  <c r="C76"/>
  <c r="E76"/>
  <c r="R60"/>
  <c r="F95"/>
  <c r="D95"/>
  <c r="E95"/>
  <c r="C95"/>
  <c r="M17"/>
  <c r="R30"/>
  <c r="E89"/>
  <c r="D89"/>
  <c r="F89"/>
  <c r="C89"/>
  <c r="M6"/>
  <c r="R16"/>
  <c r="M55"/>
  <c r="M59"/>
  <c r="D70"/>
  <c r="C70"/>
  <c r="E70"/>
  <c r="F70"/>
  <c r="R42"/>
  <c r="R50"/>
  <c r="C33"/>
  <c r="F33"/>
  <c r="D33"/>
  <c r="E33"/>
  <c r="M20"/>
  <c r="R9"/>
  <c r="M53"/>
  <c r="M52"/>
  <c r="M72"/>
  <c r="R95"/>
  <c r="R86"/>
  <c r="R5"/>
  <c r="D35"/>
  <c r="F35"/>
  <c r="E35"/>
  <c r="C35"/>
  <c r="R87"/>
  <c r="E93"/>
  <c r="C93"/>
  <c r="D93"/>
  <c r="F93"/>
  <c r="D67"/>
  <c r="F67"/>
  <c r="E67"/>
  <c r="C67"/>
  <c r="R37"/>
  <c r="M19"/>
  <c r="M92"/>
  <c r="F32"/>
  <c r="E32"/>
  <c r="C32"/>
  <c r="D32"/>
  <c r="R52"/>
  <c r="P99"/>
  <c r="M61"/>
  <c r="R93"/>
  <c r="M30"/>
  <c r="D80"/>
  <c r="E80"/>
  <c r="F80"/>
  <c r="C80"/>
  <c r="D8"/>
  <c r="F8"/>
  <c r="E8"/>
  <c r="C8"/>
  <c r="M25"/>
  <c r="M4"/>
  <c r="M7"/>
  <c r="M34"/>
  <c r="F78"/>
  <c r="E78"/>
  <c r="C78"/>
  <c r="D78"/>
  <c r="C18"/>
  <c r="D18"/>
  <c r="E18"/>
  <c r="F18"/>
  <c r="M13"/>
  <c r="R27"/>
  <c r="C79"/>
  <c r="D79"/>
  <c r="E79"/>
  <c r="F79"/>
  <c r="M46"/>
  <c r="J99"/>
  <c r="R21"/>
  <c r="M79"/>
  <c r="R59"/>
  <c r="D28"/>
  <c r="C28"/>
  <c r="E28"/>
  <c r="F28"/>
  <c r="M96"/>
  <c r="C22"/>
  <c r="E22"/>
  <c r="D22"/>
  <c r="F22"/>
  <c r="M38"/>
  <c r="M80"/>
  <c r="M85"/>
  <c r="R66"/>
  <c r="M36"/>
  <c r="R25"/>
  <c r="R77"/>
  <c r="Q99"/>
  <c r="D31"/>
  <c r="C31"/>
  <c r="F31"/>
  <c r="E31"/>
  <c r="M62"/>
  <c r="N99"/>
  <c r="R3"/>
  <c r="R62"/>
  <c r="R34"/>
  <c r="M67"/>
  <c r="M87"/>
  <c r="R90"/>
  <c r="D84"/>
  <c r="E84"/>
  <c r="F84"/>
  <c r="C84"/>
  <c r="E52"/>
  <c r="C52"/>
  <c r="D52"/>
  <c r="F52"/>
  <c r="M83"/>
  <c r="R54"/>
  <c r="F10"/>
  <c r="E10"/>
  <c r="C10"/>
  <c r="D10"/>
  <c r="M98"/>
  <c r="R55"/>
  <c r="M10"/>
  <c r="O99"/>
  <c r="D15"/>
  <c r="E15"/>
  <c r="C15"/>
  <c r="F15"/>
  <c r="M90"/>
  <c r="E88"/>
  <c r="F88"/>
  <c r="D88"/>
  <c r="C88"/>
  <c r="M40"/>
  <c r="M75"/>
  <c r="M88"/>
  <c r="M37"/>
  <c r="E14"/>
  <c r="D14"/>
  <c r="C14"/>
  <c r="F14"/>
  <c r="M5"/>
  <c r="M44"/>
  <c r="M15"/>
  <c r="R51"/>
  <c r="E13"/>
  <c r="C13"/>
  <c r="D13"/>
  <c r="F13"/>
  <c r="R96"/>
  <c r="R33"/>
  <c r="R84"/>
  <c r="R64"/>
  <c r="C27"/>
  <c r="D27"/>
  <c r="F27"/>
  <c r="E27"/>
  <c r="F72"/>
  <c r="C72"/>
  <c r="D72"/>
  <c r="E72"/>
  <c r="M22"/>
  <c r="R70"/>
  <c r="R92"/>
  <c r="D7"/>
  <c r="C7"/>
  <c r="F7"/>
  <c r="E7"/>
  <c r="R49"/>
  <c r="R41"/>
  <c r="E97"/>
  <c r="D97"/>
  <c r="F97"/>
  <c r="C97"/>
  <c r="M51"/>
  <c r="M86"/>
  <c r="R15"/>
  <c r="R24"/>
  <c r="M56"/>
  <c r="R8"/>
  <c r="R58"/>
  <c r="R28"/>
  <c r="M71"/>
  <c r="R12"/>
  <c r="M57"/>
  <c r="C94"/>
  <c r="D94"/>
  <c r="E94"/>
  <c r="F94"/>
  <c r="R48"/>
  <c r="R53"/>
  <c r="R38"/>
  <c r="R69"/>
  <c r="D42"/>
  <c r="F42"/>
  <c r="E42"/>
  <c r="C42"/>
  <c r="R20"/>
  <c r="M93"/>
  <c r="F25"/>
  <c r="D25"/>
  <c r="C25"/>
  <c r="E25"/>
  <c r="R98"/>
  <c r="R45"/>
  <c r="M63"/>
  <c r="R35"/>
  <c r="K99"/>
  <c r="M94"/>
  <c r="M77"/>
  <c r="H99"/>
  <c r="E57"/>
  <c r="C57"/>
  <c r="D57"/>
  <c r="F57"/>
  <c r="R44"/>
  <c r="F34"/>
  <c r="D34"/>
  <c r="C34"/>
  <c r="E34"/>
  <c r="R81"/>
  <c r="E62"/>
  <c r="D62"/>
  <c r="C62"/>
  <c r="F62"/>
  <c r="R36"/>
  <c r="R11"/>
  <c r="M95"/>
  <c r="C54"/>
  <c r="D54"/>
  <c r="E54"/>
  <c r="F54"/>
  <c r="C4"/>
  <c r="F4"/>
  <c r="E4"/>
  <c r="D4"/>
  <c r="M68"/>
  <c r="M21"/>
  <c r="C96"/>
  <c r="D96"/>
  <c r="E96"/>
  <c r="F96"/>
  <c r="R6"/>
  <c r="R88"/>
  <c r="M42"/>
  <c r="C46"/>
  <c r="D46"/>
  <c r="F46"/>
  <c r="E46"/>
  <c r="M78"/>
  <c r="M43"/>
  <c r="R13"/>
  <c r="R39"/>
  <c r="M45"/>
  <c r="C58"/>
  <c r="D58"/>
  <c r="E58"/>
  <c r="F58"/>
  <c r="C16"/>
  <c r="E16"/>
  <c r="F16"/>
  <c r="D16"/>
  <c r="D98"/>
  <c r="C98"/>
  <c r="E98"/>
  <c r="F98"/>
  <c r="C41"/>
  <c r="E41"/>
  <c r="D41"/>
  <c r="F41"/>
  <c r="M23"/>
  <c r="D12"/>
  <c r="E12"/>
  <c r="F12"/>
  <c r="C12"/>
  <c r="R17"/>
  <c r="M29"/>
  <c r="F26"/>
  <c r="D26"/>
  <c r="C26"/>
  <c r="E26"/>
  <c r="E65"/>
  <c r="F65"/>
  <c r="C65"/>
  <c r="D65"/>
  <c r="D38"/>
  <c r="E38"/>
  <c r="C38"/>
  <c r="F38"/>
  <c r="M89"/>
  <c r="R94"/>
  <c r="M91"/>
  <c r="D63"/>
  <c r="F63"/>
  <c r="E63"/>
  <c r="C63"/>
  <c r="D37"/>
  <c r="C37"/>
  <c r="F37"/>
  <c r="E37"/>
  <c r="D91"/>
  <c r="E91"/>
  <c r="F91"/>
  <c r="C91"/>
  <c r="M41"/>
  <c r="E23"/>
  <c r="D23"/>
  <c r="F23"/>
  <c r="C23"/>
  <c r="M8"/>
  <c r="R76"/>
  <c r="D66"/>
  <c r="E66"/>
  <c r="F66"/>
  <c r="C66"/>
  <c r="E74"/>
  <c r="D74"/>
  <c r="F74"/>
  <c r="C74"/>
  <c r="R74"/>
  <c r="E40"/>
  <c r="F40"/>
  <c r="C40"/>
  <c r="D40"/>
  <c r="F81"/>
  <c r="C81"/>
  <c r="D81"/>
  <c r="E81"/>
  <c r="D77"/>
  <c r="C77"/>
  <c r="E77"/>
  <c r="F77"/>
  <c r="D5"/>
  <c r="C5"/>
  <c r="E5"/>
  <c r="F5"/>
  <c r="M69"/>
  <c r="C83"/>
  <c r="E83"/>
  <c r="F83"/>
  <c r="D83"/>
  <c r="F82"/>
  <c r="E82"/>
  <c r="C82"/>
  <c r="D82"/>
  <c r="R82"/>
  <c r="E19"/>
  <c r="C19"/>
  <c r="D19"/>
  <c r="F19"/>
  <c r="R18"/>
  <c r="M73"/>
  <c r="R75"/>
  <c r="M65"/>
  <c r="R26"/>
  <c r="F45"/>
  <c r="E45"/>
  <c r="D45"/>
  <c r="C45"/>
  <c r="F36"/>
  <c r="D36"/>
  <c r="E36"/>
  <c r="C36"/>
  <c r="F44"/>
  <c r="C44"/>
  <c r="E44"/>
  <c r="D44"/>
  <c r="M16"/>
  <c r="M33"/>
  <c r="C69"/>
  <c r="E69"/>
  <c r="F69"/>
  <c r="D69"/>
  <c r="M28"/>
  <c r="C39"/>
  <c r="E39"/>
  <c r="F39"/>
  <c r="D39"/>
  <c r="M49"/>
  <c r="M26"/>
  <c r="M81"/>
  <c r="D68"/>
  <c r="F68"/>
  <c r="C68"/>
  <c r="E68"/>
  <c r="M27"/>
  <c r="G99"/>
  <c r="M9"/>
  <c r="E59"/>
  <c r="C59"/>
  <c r="F59"/>
  <c r="D59"/>
  <c r="E17"/>
  <c r="D17"/>
  <c r="C17"/>
  <c r="F17"/>
  <c r="R63"/>
  <c r="D85"/>
  <c r="C85"/>
  <c r="F85"/>
  <c r="E85"/>
  <c r="E3"/>
  <c r="B99"/>
  <c r="D3"/>
  <c r="F3"/>
  <c r="C3"/>
  <c r="E43"/>
  <c r="D43"/>
  <c r="F43"/>
  <c r="C43"/>
  <c r="R89"/>
  <c r="R68"/>
  <c r="M32"/>
  <c r="R91"/>
  <c r="F60"/>
  <c r="C60"/>
  <c r="E60"/>
  <c r="D60"/>
  <c r="R31"/>
  <c r="E61"/>
  <c r="C61"/>
  <c r="F61"/>
  <c r="D61"/>
  <c r="E9"/>
  <c r="C9"/>
  <c r="F9"/>
  <c r="D9"/>
  <c r="M60"/>
  <c r="R46"/>
  <c r="R40"/>
  <c r="D55"/>
  <c r="F55"/>
  <c r="C55"/>
  <c r="E55"/>
  <c r="R10"/>
  <c r="E51"/>
  <c r="C51"/>
  <c r="F51"/>
  <c r="D51"/>
  <c r="E56"/>
  <c r="F56"/>
  <c r="C56"/>
  <c r="D56"/>
  <c r="F75"/>
  <c r="C75"/>
  <c r="D75"/>
  <c r="E75"/>
  <c r="R14"/>
  <c r="E87"/>
  <c r="D87"/>
  <c r="F87"/>
  <c r="C87"/>
  <c r="M82"/>
  <c r="C20"/>
  <c r="F20"/>
  <c r="D20"/>
  <c r="E20"/>
  <c r="D48"/>
  <c r="E48"/>
  <c r="F48"/>
  <c r="C48"/>
  <c r="R61"/>
  <c r="M50"/>
  <c r="M12"/>
  <c r="M48"/>
  <c r="M84"/>
  <c r="D71"/>
  <c r="C71"/>
  <c r="F71"/>
  <c r="E71"/>
  <c r="R19"/>
  <c r="E24"/>
  <c r="F24"/>
  <c r="D24"/>
  <c r="C24"/>
  <c r="F90"/>
  <c r="E90"/>
  <c r="C90"/>
  <c r="D90"/>
  <c r="R56"/>
  <c r="M11"/>
  <c r="M76"/>
  <c r="R57"/>
  <c r="R22"/>
  <c r="I99"/>
  <c r="M3"/>
  <c r="D30"/>
  <c r="C30"/>
  <c r="F30"/>
  <c r="E30"/>
  <c r="R80"/>
  <c r="R43"/>
  <c r="M14"/>
  <c r="M97"/>
  <c r="R78"/>
  <c r="M35"/>
  <c r="M64"/>
  <c r="E47"/>
  <c r="C47"/>
  <c r="F47"/>
  <c r="D47"/>
  <c r="D50"/>
  <c r="F50"/>
  <c r="E50"/>
  <c r="C50"/>
  <c r="R4"/>
  <c r="R71"/>
  <c r="M47"/>
  <c r="R79"/>
  <c r="F73"/>
  <c r="C73"/>
  <c r="D73"/>
  <c r="E73"/>
  <c r="R67"/>
  <c r="R65"/>
  <c r="M39"/>
  <c r="M18"/>
  <c r="D53"/>
  <c r="C53"/>
  <c r="E53"/>
  <c r="F53"/>
  <c r="R97"/>
  <c r="L99"/>
  <c r="R7"/>
  <c r="C11"/>
  <c r="E11"/>
  <c r="F11"/>
  <c r="D11"/>
  <c r="R32"/>
  <c r="C64"/>
  <c r="F64"/>
  <c r="E64"/>
  <c r="D64"/>
  <c r="R73"/>
  <c r="R83"/>
  <c r="R72"/>
  <c r="R85"/>
  <c r="D86"/>
  <c r="F86"/>
  <c r="C86"/>
  <c r="E86"/>
  <c r="M24"/>
  <c r="F6"/>
  <c r="D6"/>
  <c r="C6"/>
  <c r="E6"/>
  <c r="M74"/>
  <c r="F29"/>
  <c r="E29"/>
  <c r="C29"/>
  <c r="D29"/>
  <c r="M31"/>
  <c r="M66"/>
  <c r="D21"/>
  <c r="F21"/>
  <c r="C21"/>
  <c r="E21"/>
  <c r="R47"/>
  <c r="E92"/>
  <c r="F92"/>
  <c r="D92"/>
  <c r="C92"/>
  <c r="C49"/>
  <c r="F49"/>
  <c r="E49"/>
  <c r="D49"/>
  <c r="R23"/>
  <c r="M70"/>
  <c r="M58"/>
  <c r="M54"/>
  <c r="T15" i="73"/>
  <c r="Q16"/>
  <c r="D16" i="26" s="1"/>
  <c r="P16" i="73"/>
  <c r="D16" i="24" s="1"/>
  <c r="R16" i="73"/>
  <c r="D16" i="29" s="1"/>
  <c r="S16" i="73"/>
  <c r="D16" i="28" s="1"/>
  <c r="K14" i="65"/>
  <c r="R99" i="78" l="1"/>
  <c r="C99"/>
  <c r="D99"/>
  <c r="M99"/>
  <c r="F99"/>
  <c r="E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37" i="54" l="1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59" i="54" l="1"/>
  <c r="DD90"/>
  <c r="CW46"/>
  <c r="CW16"/>
  <c r="CP44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N5" i="26" s="1"/>
  <c r="O5" i="53"/>
  <c r="S5"/>
  <c r="W5"/>
  <c r="N5" i="29" s="1"/>
  <c r="V5" i="53"/>
  <c r="N5" i="28" s="1"/>
  <c r="U5" i="53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5" i="24"/>
  <c r="BP99" i="14"/>
  <c r="BQ99"/>
  <c r="BN99"/>
  <c r="BO99"/>
  <c r="O4"/>
  <c r="N6" i="27"/>
  <c r="N6" i="29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8" l="1"/>
  <c r="AG3" s="1"/>
  <c r="AD5"/>
  <c r="AG5" s="1"/>
  <c r="AD4"/>
  <c r="AG4" s="1"/>
  <c r="AD3" i="24"/>
  <c r="AG3" s="1"/>
  <c r="AD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O1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N13" i="26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V34" i="63"/>
  <c r="O34"/>
  <c r="V34" i="62"/>
  <c r="O34"/>
  <c r="G34" i="61"/>
  <c r="O37" i="14"/>
  <c r="T37"/>
  <c r="AO37" s="1"/>
  <c r="E37" i="62" s="1"/>
  <c r="R37" i="14"/>
  <c r="V37"/>
  <c r="H37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N56" i="29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N59" i="29" s="1"/>
  <c r="V59" i="53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U65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8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T67" i="53"/>
  <c r="N67" i="26" s="1"/>
  <c r="O67" i="53"/>
  <c r="S67"/>
  <c r="W67"/>
  <c r="N67" i="29" s="1"/>
  <c r="V67" i="53"/>
  <c r="N67" i="28" s="1"/>
  <c r="U67" i="53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N89" i="27" s="1"/>
  <c r="V83" i="61"/>
  <c r="O84" i="63"/>
  <c r="V85" i="61"/>
  <c r="O85"/>
  <c r="V85" i="62"/>
  <c r="O85"/>
  <c r="G85" i="63"/>
  <c r="V87" i="14"/>
  <c r="T87"/>
  <c r="R87"/>
  <c r="H8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V90" i="53"/>
  <c r="N90" i="28" s="1"/>
  <c r="U90" i="53"/>
  <c r="T90"/>
  <c r="N90" i="26" s="1"/>
  <c r="O90" i="53"/>
  <c r="S90"/>
  <c r="N90" i="24" s="1"/>
  <c r="W90" i="53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<sst xmlns="http://schemas.openxmlformats.org/spreadsheetml/2006/main" count="9438" uniqueCount="581">
  <si>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</si>
  <si>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</si>
  <si>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</si>
  <si>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</si>
  <si>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</si>
  <si>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</si>
  <si>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</si>
  <si>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</si>
  <si>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</si>
  <si>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</si>
  <si>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</si>
  <si>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</si>
  <si>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</si>
  <si>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</si>
  <si>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</si>
  <si>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</si>
  <si>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</si>
  <si>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</si>
  <si>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</si>
  <si>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</si>
  <si>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</si>
  <si>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</si>
  <si>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</si>
  <si>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</si>
  <si>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</si>
  <si>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</si>
  <si>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</si>
  <si>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</si>
  <si>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</si>
  <si>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</si>
  <si>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</si>
  <si>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</si>
  <si>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</si>
  <si>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</si>
  <si>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</si>
  <si>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</si>
  <si>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</si>
  <si>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</si>
  <si>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</si>
  <si>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</si>
  <si>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</si>
  <si>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</si>
  <si>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</si>
  <si>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</si>
  <si>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</si>
  <si>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</si>
  <si>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</si>
  <si>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</si>
  <si>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</si>
  <si>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</si>
  <si>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</si>
  <si>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</si>
  <si>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</si>
  <si>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</si>
  <si>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</si>
  <si>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</si>
  <si>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</si>
  <si>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</si>
  <si>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</si>
  <si>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</si>
  <si>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</si>
  <si>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</si>
  <si>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</si>
  <si>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</si>
  <si>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</si>
  <si>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</si>
  <si>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</si>
  <si>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</si>
  <si>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</si>
  <si>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</si>
  <si>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</si>
  <si>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</si>
  <si>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</si>
  <si>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</si>
  <si>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</si>
  <si>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</si>
  <si>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</si>
  <si>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</si>
  <si>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</si>
  <si>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</si>
  <si>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</si>
  <si>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</si>
  <si>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</si>
  <si>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</si>
  <si>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</si>
  <si>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</si>
  <si>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</si>
  <si>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</si>
  <si>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</si>
  <si>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</si>
  <si>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</si>
  <si>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</si>
  <si>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</si>
  <si>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</si>
  <si>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</si>
  <si>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</si>
  <si>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</si>
  <si>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</si>
  <si>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</si>
  <si>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</si>
  <si>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</si>
  <si>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</si>
  <si>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</si>
  <si>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</si>
  <si>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</si>
  <si>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</si>
  <si>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</si>
  <si>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</si>
  <si>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</si>
  <si>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</si>
  <si>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</si>
  <si>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</si>
  <si>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</si>
  <si>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</si>
  <si>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</si>
  <si>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</si>
  <si>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</si>
  <si>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</si>
  <si>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</si>
  <si>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</si>
  <si>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</si>
  <si>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</si>
  <si>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</si>
  <si>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</si>
  <si>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</si>
  <si>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</si>
  <si>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</si>
  <si>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</si>
  <si>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</si>
  <si>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</si>
  <si>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</si>
  <si>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</si>
  <si>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</si>
  <si>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</si>
  <si>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</si>
  <si>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</si>
  <si>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</si>
  <si>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</si>
  <si>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</si>
  <si>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</si>
  <si>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</si>
  <si>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</si>
  <si>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</si>
  <si>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</si>
  <si>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</si>
  <si>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</si>
  <si>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</si>
  <si>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</si>
  <si>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</si>
  <si>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</si>
  <si>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</si>
  <si>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</si>
  <si>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</si>
  <si>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</si>
  <si>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</si>
  <si>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</si>
  <si>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</si>
  <si>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</si>
  <si>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</si>
  <si>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</si>
  <si>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</si>
  <si>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</si>
  <si>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</si>
  <si>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</si>
  <si>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</si>
  <si>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</si>
  <si>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</si>
  <si>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</si>
  <si>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</si>
  <si>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</si>
  <si>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</si>
  <si>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</si>
  <si>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</si>
  <si>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</si>
  <si>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</si>
  <si>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</si>
  <si>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</si>
  <si>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</si>
  <si>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</si>
  <si>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</si>
  <si>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</si>
  <si>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</si>
  <si>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</si>
  <si>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</si>
  <si>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</si>
  <si>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</si>
  <si>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</si>
  <si>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</si>
  <si>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</si>
  <si>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</si>
  <si>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</si>
  <si>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</si>
  <si>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</si>
  <si>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</si>
  <si>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</si>
  <si>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</si>
  <si>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</si>
  <si>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</si>
  <si>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</si>
  <si>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</si>
  <si>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</si>
  <si>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</si>
  <si>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</si>
  <si>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</si>
  <si>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</si>
  <si>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</si>
  <si>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</si>
  <si>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</si>
  <si>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</si>
  <si>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</si>
  <si>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</si>
  <si>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</si>
  <si>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</si>
  <si>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</si>
  <si>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</si>
  <si>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</si>
  <si>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</si>
  <si>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</si>
  <si>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</si>
  <si>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</si>
  <si>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</si>
  <si>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</si>
  <si>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</si>
  <si>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</si>
  <si>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</si>
  <si>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</si>
  <si>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</si>
  <si>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</si>
  <si>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</si>
  <si>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</si>
  <si>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</si>
  <si>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</si>
  <si>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</si>
  <si>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</si>
  <si>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</si>
  <si>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</si>
  <si>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</si>
  <si>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</si>
  <si>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</si>
  <si>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</si>
  <si>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</si>
  <si>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</si>
  <si>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</si>
  <si>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</si>
  <si>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</si>
  <si>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</si>
  <si>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</si>
  <si>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</si>
  <si>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</si>
  <si>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</si>
  <si>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</si>
  <si>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</si>
  <si>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</si>
  <si>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</si>
  <si>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</si>
  <si>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</si>
  <si>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</si>
  <si>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</si>
  <si>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</si>
  <si>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</si>
  <si>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</si>
  <si>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</si>
  <si>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</si>
  <si>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</si>
  <si>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</si>
  <si>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</si>
  <si>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</si>
  <si>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</si>
  <si>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</si>
  <si>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</si>
  <si>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</si>
  <si>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</si>
  <si>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</si>
  <si>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</si>
  <si>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</si>
  <si>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</si>
  <si>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</si>
  <si>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</si>
  <si>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</si>
  <si>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</si>
  <si>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</si>
  <si>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</si>
  <si>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</si>
  <si>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</si>
  <si>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</si>
  <si>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</si>
  <si>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</si>
  <si>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</si>
  <si>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</si>
  <si>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</si>
  <si>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</si>
  <si>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</si>
  <si>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</si>
  <si>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</si>
  <si>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</si>
  <si>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</si>
  <si>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</si>
  <si>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</si>
  <si>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</si>
  <si>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</si>
  <si>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</si>
  <si>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</si>
  <si>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</si>
  <si>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</si>
  <si>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</si>
  <si>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</si>
  <si>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</si>
  <si>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</si>
  <si>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</si>
  <si>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</si>
  <si>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</si>
  <si>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</si>
  <si>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</si>
  <si>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</si>
  <si>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</si>
  <si>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</si>
  <si>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</si>
  <si>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</si>
  <si>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</si>
  <si>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</si>
  <si>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</si>
  <si>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</si>
  <si>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</si>
  <si>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</si>
  <si>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</si>
  <si>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</si>
  <si>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</si>
  <si>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</si>
  <si>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</si>
  <si>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</si>
  <si>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</si>
  <si>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</si>
  <si>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</si>
  <si>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</si>
  <si>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</si>
  <si>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</si>
  <si>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</si>
  <si>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</si>
  <si>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</si>
  <si>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</si>
  <si>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</si>
  <si>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</si>
  <si>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</si>
  <si>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</si>
  <si>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</si>
  <si>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</si>
  <si>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</si>
  <si>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</si>
  <si>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</si>
  <si>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</si>
  <si>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</si>
  <si>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</si>
  <si>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</si>
  <si>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</si>
  <si>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</si>
  <si>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</si>
  <si>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</si>
  <si>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</si>
  <si>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</si>
  <si>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</si>
  <si>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</si>
  <si>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</si>
  <si>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</si>
  <si>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</si>
  <si>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</si>
  <si>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</si>
  <si>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</si>
  <si>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</si>
  <si>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</si>
  <si>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</si>
  <si>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</si>
  <si>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</si>
  <si>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</si>
  <si>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</si>
  <si>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</si>
  <si>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</si>
  <si>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</si>
  <si>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</si>
  <si>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</si>
  <si>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</si>
  <si>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</si>
  <si>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</si>
  <si>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</si>
  <si>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</si>
  <si>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</si>
  <si>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</si>
  <si>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</si>
  <si>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</si>
  <si>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</si>
  <si>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</si>
  <si>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</si>
  <si>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</si>
  <si>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</si>
  <si>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</si>
  <si>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</si>
  <si>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</si>
  <si>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</si>
  <si>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</si>
  <si>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</si>
  <si>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</si>
  <si>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</si>
  <si>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</si>
  <si>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</si>
  <si>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</si>
  <si>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</si>
  <si>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</si>
  <si>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</si>
  <si>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</si>
  <si>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</si>
  <si>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</si>
  <si>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</si>
  <si>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</si>
  <si>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</si>
  <si>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</si>
  <si>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</si>
  <si>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</si>
  <si>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</si>
  <si>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</si>
  <si>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</si>
  <si>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</si>
  <si>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</si>
  <si>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</si>
  <si>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</si>
  <si>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</si>
  <si>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</si>
  <si>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</si>
  <si>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</si>
  <si>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</si>
  <si>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</si>
  <si>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</si>
  <si>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</si>
  <si>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</si>
  <si>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</si>
  <si>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</si>
  <si>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</si>
  <si>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</si>
  <si>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</si>
  <si>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</si>
  <si>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</si>
  <si>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</si>
  <si>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</si>
  <si>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</si>
  <si>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</si>
  <si>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</si>
  <si>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</si>
  <si>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</si>
  <si>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</si>
  <si>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</si>
  <si>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</si>
  <si>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</si>
  <si>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</si>
  <si>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</si>
  <si>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</si>
  <si>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</si>
  <si>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</si>
  <si>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</si>
  <si>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</si>
  <si>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</si>
  <si>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</si>
  <si>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</si>
  <si>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</si>
  <si>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</si>
  <si>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</si>
  <si>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</si>
  <si>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</si>
  <si>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</si>
  <si>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</si>
  <si>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</si>
  <si>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</si>
  <si>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</si>
  <si>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</si>
  <si>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</si>
  <si>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</si>
  <si>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</si>
  <si>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</si>
  <si>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</si>
  <si>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</si>
  <si>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</si>
  <si>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</si>
  <si>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</si>
  <si>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</si>
  <si>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</si>
  <si>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</si>
  <si>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</si>
  <si>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</si>
  <si>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</si>
  <si>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</si>
  <si>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</si>
  <si>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</si>
  <si>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</si>
  <si>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</si>
  <si>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</si>
  <si>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</si>
  <si>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</si>
  <si>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</si>
  <si>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</si>
  <si>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</si>
  <si>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</si>
  <si>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</si>
  <si>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</si>
  <si>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</si>
  <si>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</si>
  <si>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</si>
  <si>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</si>
  <si>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</si>
  <si>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</si>
  <si>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</si>
  <si>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</si>
  <si>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</si>
  <si>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</si>
  <si>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</si>
  <si>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</si>
  <si>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</si>
  <si>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</si>
  <si>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</si>
  <si>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</si>
  <si>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</si>
  <si>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</si>
  <si>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</si>
  <si>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</si>
  <si>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</si>
  <si>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</si>
  <si>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</si>
  <si>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</si>
  <si>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</si>
  <si>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</si>
  <si>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</si>
  <si>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</si>
  <si>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</si>
  <si>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</si>
  <si>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</si>
  <si>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</si>
  <si>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</si>
  <si>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60IS2024/03/29</t>
  </si>
  <si>
    <t>GOA_Beneficiary</t>
  </si>
  <si>
    <t>WR/2024/21675/A/7874</t>
  </si>
  <si>
    <t>WR/2024/21710/A/7902</t>
  </si>
  <si>
    <t>Manipur_Ben</t>
  </si>
  <si>
    <t>NER/2024/2023/A/7870</t>
  </si>
  <si>
    <t>AEML</t>
  </si>
  <si>
    <t>WR/2024/21740/A/7906</t>
  </si>
  <si>
    <t>SOLAPUR_SOLAR</t>
  </si>
  <si>
    <t>NR/2024/18755/C</t>
  </si>
  <si>
    <t>ITCWIND</t>
  </si>
  <si>
    <t>NR/2024/18388/A/7626</t>
  </si>
  <si>
    <t>TANGEDCO</t>
  </si>
  <si>
    <t>SR/2024/12219/C</t>
  </si>
  <si>
    <t>HP</t>
  </si>
  <si>
    <t>NR/2024/18691/A/7903</t>
  </si>
  <si>
    <t>HIRIYUR_OSTROKANNADA</t>
  </si>
  <si>
    <t>SR/01032024/31032024/SJVN010324NR1590</t>
  </si>
  <si>
    <t>NR/23032024/30032024/HP-64</t>
  </si>
  <si>
    <t>NR/23032024/30032024/HP-57</t>
  </si>
  <si>
    <t>NR/23032024/30032024/HP-60</t>
  </si>
  <si>
    <t>SKS Raigarh</t>
  </si>
  <si>
    <t>NR/01032024/31032024/NVVN/OA/16997</t>
  </si>
  <si>
    <t>SR/16032024/31032024/SWAP ARRANGEMENT LOA.NO.365 DT.31-08-2023</t>
  </si>
  <si>
    <t>CHANJUII</t>
  </si>
  <si>
    <t>NR/01012024/31032024/ ChanjuII</t>
  </si>
  <si>
    <t>RSRPL_BKN</t>
  </si>
  <si>
    <t>NR/01032024/31032024/SJVN010324NR1588</t>
  </si>
  <si>
    <t>NR/01032024/31032024/SJVN010324NR1589</t>
  </si>
  <si>
    <t>MSEB_Beneficiary</t>
  </si>
  <si>
    <t>WR/16032024/31032024/TPDDL/PMG/MSEDCL/Banking/12112023</t>
  </si>
  <si>
    <t>SR/01032024/31032024/SWAP ARRANGEMENT LOA D.NO.366 DT.31-08-2023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</si>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</sst>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292.21600000000001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292.21600000000001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292.21600000000001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292.21600000000001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292.21600000000001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292.21600000000001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292.21600000000001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292.21600000000001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277.25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277.25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314.25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276</v>
      </c>
    </row>
    <row r="9" spans="1:3">
      <c r="A9" s="46" t="s">
        <v>447</v>
      </c>
      <c r="B9" s="205">
        <v>45383.483877314815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6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7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7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7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7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7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7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7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7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7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7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7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7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7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7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7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7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7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7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7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7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7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7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7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7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7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7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7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7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7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7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7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7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7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7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7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7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7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7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7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7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7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7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7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7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7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7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7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7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7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7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7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7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7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7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7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7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7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7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7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7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7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7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7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7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7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7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7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7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7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7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7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7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7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7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7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7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7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7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7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7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7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7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7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7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7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7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7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7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7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7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7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7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7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7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7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0.26934431999999986</v>
      </c>
      <c r="J99" s="158">
        <f t="shared" ref="J99:L99" si="28">SUM(J3:J98)/4000</f>
        <v>0.15061848000000005</v>
      </c>
      <c r="K99" s="158">
        <f t="shared" si="28"/>
        <v>0.19426103999999964</v>
      </c>
      <c r="L99" s="158">
        <f t="shared" si="28"/>
        <v>3.1376159999999979E-2</v>
      </c>
      <c r="M99" s="159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-149</v>
      </c>
      <c r="Q3" s="53">
        <v>0</v>
      </c>
      <c r="R3" s="53">
        <v>0</v>
      </c>
      <c r="S3" s="72">
        <v>0</v>
      </c>
      <c r="U3" s="73">
        <v>-149</v>
      </c>
      <c r="V3" s="74">
        <v>0</v>
      </c>
      <c r="W3">
        <v>0</v>
      </c>
      <c r="X3">
        <v>0</v>
      </c>
      <c r="Y3">
        <v>0</v>
      </c>
      <c r="Z3">
        <v>-149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-60</v>
      </c>
      <c r="P4" s="46">
        <v>-172</v>
      </c>
      <c r="Q4" s="46">
        <v>0</v>
      </c>
      <c r="R4" s="46">
        <v>0</v>
      </c>
      <c r="S4" s="74">
        <v>0</v>
      </c>
      <c r="U4" s="73">
        <v>-232</v>
      </c>
      <c r="V4" s="74">
        <v>0</v>
      </c>
      <c r="W4">
        <v>0</v>
      </c>
      <c r="X4">
        <v>-60</v>
      </c>
      <c r="Y4">
        <v>0</v>
      </c>
      <c r="Z4">
        <v>-172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-130</v>
      </c>
      <c r="P5" s="46">
        <v>-182</v>
      </c>
      <c r="Q5" s="46">
        <v>0</v>
      </c>
      <c r="R5" s="46">
        <v>0</v>
      </c>
      <c r="S5" s="74">
        <v>0</v>
      </c>
      <c r="U5" s="73">
        <v>-312</v>
      </c>
      <c r="V5" s="74">
        <v>0</v>
      </c>
      <c r="W5">
        <v>0</v>
      </c>
      <c r="X5">
        <v>-130</v>
      </c>
      <c r="Y5">
        <v>0</v>
      </c>
      <c r="Z5">
        <v>-182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-140</v>
      </c>
      <c r="P6" s="46">
        <v>-194</v>
      </c>
      <c r="Q6" s="46">
        <v>0</v>
      </c>
      <c r="R6" s="46">
        <v>0</v>
      </c>
      <c r="S6" s="74">
        <v>0</v>
      </c>
      <c r="U6" s="73">
        <v>-334</v>
      </c>
      <c r="V6" s="74">
        <v>0</v>
      </c>
      <c r="W6">
        <v>0</v>
      </c>
      <c r="X6">
        <v>-140</v>
      </c>
      <c r="Y6">
        <v>0</v>
      </c>
      <c r="Z6">
        <v>-194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-150</v>
      </c>
      <c r="P7" s="46">
        <v>-209</v>
      </c>
      <c r="Q7" s="46">
        <v>0</v>
      </c>
      <c r="R7" s="46">
        <v>0</v>
      </c>
      <c r="S7" s="74">
        <v>0</v>
      </c>
      <c r="U7" s="73">
        <v>-359</v>
      </c>
      <c r="V7" s="74">
        <v>0</v>
      </c>
      <c r="W7">
        <v>0</v>
      </c>
      <c r="X7">
        <v>-150</v>
      </c>
      <c r="Y7">
        <v>0</v>
      </c>
      <c r="Z7">
        <v>-209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-160</v>
      </c>
      <c r="P8" s="46">
        <v>-218</v>
      </c>
      <c r="Q8" s="46">
        <v>0</v>
      </c>
      <c r="R8" s="46">
        <v>0</v>
      </c>
      <c r="S8" s="74">
        <v>0</v>
      </c>
      <c r="U8" s="73">
        <v>-378</v>
      </c>
      <c r="V8" s="74">
        <v>0</v>
      </c>
      <c r="W8">
        <v>0</v>
      </c>
      <c r="X8">
        <v>-160</v>
      </c>
      <c r="Y8">
        <v>0</v>
      </c>
      <c r="Z8">
        <v>-218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-150</v>
      </c>
      <c r="P9" s="46">
        <v>-225</v>
      </c>
      <c r="Q9" s="46">
        <v>0</v>
      </c>
      <c r="R9" s="46">
        <v>0</v>
      </c>
      <c r="S9" s="74">
        <v>0</v>
      </c>
      <c r="U9" s="73">
        <v>-375</v>
      </c>
      <c r="V9" s="74">
        <v>0</v>
      </c>
      <c r="W9">
        <v>0</v>
      </c>
      <c r="X9">
        <v>-150</v>
      </c>
      <c r="Y9">
        <v>0</v>
      </c>
      <c r="Z9">
        <v>-225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-195</v>
      </c>
      <c r="P10" s="46">
        <v>-209</v>
      </c>
      <c r="Q10" s="46">
        <v>0</v>
      </c>
      <c r="R10" s="46">
        <v>0</v>
      </c>
      <c r="S10" s="74">
        <v>0</v>
      </c>
      <c r="U10" s="73">
        <v>-404</v>
      </c>
      <c r="V10" s="74">
        <v>0</v>
      </c>
      <c r="W10">
        <v>0</v>
      </c>
      <c r="X10">
        <v>-195</v>
      </c>
      <c r="Y10">
        <v>0</v>
      </c>
      <c r="Z10">
        <v>-209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-205</v>
      </c>
      <c r="P11" s="46">
        <v>-215</v>
      </c>
      <c r="Q11" s="46">
        <v>0</v>
      </c>
      <c r="R11" s="46">
        <v>0</v>
      </c>
      <c r="S11" s="74">
        <v>0</v>
      </c>
      <c r="U11" s="73">
        <v>-420</v>
      </c>
      <c r="V11" s="74">
        <v>0</v>
      </c>
      <c r="W11">
        <v>0</v>
      </c>
      <c r="X11">
        <v>-205</v>
      </c>
      <c r="Y11">
        <v>0</v>
      </c>
      <c r="Z11">
        <v>-215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-139</v>
      </c>
      <c r="P12" s="46">
        <v>-222</v>
      </c>
      <c r="Q12" s="46">
        <v>0</v>
      </c>
      <c r="R12" s="46">
        <v>0</v>
      </c>
      <c r="S12" s="74">
        <v>0</v>
      </c>
      <c r="U12" s="73">
        <v>-361</v>
      </c>
      <c r="V12" s="74">
        <v>0</v>
      </c>
      <c r="W12">
        <v>0</v>
      </c>
      <c r="X12">
        <v>-139</v>
      </c>
      <c r="Y12">
        <v>0</v>
      </c>
      <c r="Z12">
        <v>-222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-149</v>
      </c>
      <c r="P13" s="46">
        <v>-21.6</v>
      </c>
      <c r="Q13" s="46">
        <v>0</v>
      </c>
      <c r="R13" s="46">
        <v>0</v>
      </c>
      <c r="S13" s="74">
        <v>0</v>
      </c>
      <c r="U13" s="73">
        <v>-170.6</v>
      </c>
      <c r="V13" s="74">
        <v>0</v>
      </c>
      <c r="W13">
        <v>0</v>
      </c>
      <c r="X13">
        <v>-149</v>
      </c>
      <c r="Y13">
        <v>0</v>
      </c>
      <c r="Z13">
        <v>-21.6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-154</v>
      </c>
      <c r="P14" s="46">
        <v>0</v>
      </c>
      <c r="Q14" s="46">
        <v>0</v>
      </c>
      <c r="R14" s="46">
        <v>0</v>
      </c>
      <c r="S14" s="74">
        <v>0</v>
      </c>
      <c r="U14" s="73">
        <v>-154</v>
      </c>
      <c r="V14" s="74">
        <v>0</v>
      </c>
      <c r="W14">
        <v>0</v>
      </c>
      <c r="X14">
        <v>-154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-131</v>
      </c>
      <c r="P15" s="46">
        <v>0</v>
      </c>
      <c r="Q15" s="46">
        <v>0</v>
      </c>
      <c r="R15" s="46">
        <v>0</v>
      </c>
      <c r="S15" s="74">
        <v>0</v>
      </c>
      <c r="U15" s="73">
        <v>-131</v>
      </c>
      <c r="V15" s="74">
        <v>0</v>
      </c>
      <c r="W15">
        <v>0</v>
      </c>
      <c r="X15">
        <v>-131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-131</v>
      </c>
      <c r="P16" s="46">
        <v>0</v>
      </c>
      <c r="Q16" s="46">
        <v>0</v>
      </c>
      <c r="R16" s="46">
        <v>0</v>
      </c>
      <c r="S16" s="74">
        <v>0</v>
      </c>
      <c r="U16" s="73">
        <v>-131</v>
      </c>
      <c r="V16" s="74">
        <v>0</v>
      </c>
      <c r="W16">
        <v>0</v>
      </c>
      <c r="X16">
        <v>-131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-135</v>
      </c>
      <c r="P17" s="46">
        <v>0</v>
      </c>
      <c r="Q17" s="46">
        <v>0</v>
      </c>
      <c r="R17" s="46">
        <v>0</v>
      </c>
      <c r="S17" s="74">
        <v>0</v>
      </c>
      <c r="U17" s="73">
        <v>-135</v>
      </c>
      <c r="V17" s="74">
        <v>0</v>
      </c>
      <c r="W17">
        <v>0</v>
      </c>
      <c r="X17">
        <v>-135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-145</v>
      </c>
      <c r="P18" s="46">
        <v>0</v>
      </c>
      <c r="Q18" s="46">
        <v>0</v>
      </c>
      <c r="R18" s="46">
        <v>0</v>
      </c>
      <c r="S18" s="74">
        <v>0</v>
      </c>
      <c r="U18" s="73">
        <v>-145</v>
      </c>
      <c r="V18" s="74">
        <v>0</v>
      </c>
      <c r="W18">
        <v>0</v>
      </c>
      <c r="X18">
        <v>-145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-150</v>
      </c>
      <c r="P19" s="46">
        <v>0</v>
      </c>
      <c r="Q19" s="46">
        <v>0</v>
      </c>
      <c r="R19" s="46">
        <v>0</v>
      </c>
      <c r="S19" s="74">
        <v>0</v>
      </c>
      <c r="U19" s="73">
        <v>-150</v>
      </c>
      <c r="V19" s="74">
        <v>0</v>
      </c>
      <c r="W19">
        <v>0</v>
      </c>
      <c r="X19">
        <v>-150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-146</v>
      </c>
      <c r="P20" s="46">
        <v>0</v>
      </c>
      <c r="Q20" s="46">
        <v>0</v>
      </c>
      <c r="R20" s="46">
        <v>0</v>
      </c>
      <c r="S20" s="74">
        <v>0</v>
      </c>
      <c r="U20" s="73">
        <v>-146</v>
      </c>
      <c r="V20" s="74">
        <v>0</v>
      </c>
      <c r="W20">
        <v>0</v>
      </c>
      <c r="X20">
        <v>-146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-146</v>
      </c>
      <c r="P21" s="46">
        <v>0</v>
      </c>
      <c r="Q21" s="46">
        <v>0</v>
      </c>
      <c r="R21" s="46">
        <v>0</v>
      </c>
      <c r="S21" s="74">
        <v>0</v>
      </c>
      <c r="U21" s="73">
        <v>-146</v>
      </c>
      <c r="V21" s="74">
        <v>0</v>
      </c>
      <c r="W21">
        <v>0</v>
      </c>
      <c r="X21">
        <v>-146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1.06</v>
      </c>
      <c r="N22" s="73">
        <v>0</v>
      </c>
      <c r="O22" s="46">
        <v>-169</v>
      </c>
      <c r="P22" s="46">
        <v>0</v>
      </c>
      <c r="Q22" s="46">
        <v>0</v>
      </c>
      <c r="R22" s="46">
        <v>0</v>
      </c>
      <c r="S22" s="74">
        <v>0</v>
      </c>
      <c r="U22" s="73">
        <v>-169</v>
      </c>
      <c r="V22" s="74">
        <v>1.06</v>
      </c>
      <c r="W22">
        <v>0</v>
      </c>
      <c r="X22">
        <v>-169</v>
      </c>
      <c r="Y22">
        <v>1.06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4.0599999999999996</v>
      </c>
      <c r="N23" s="73">
        <v>0</v>
      </c>
      <c r="O23" s="46">
        <v>-169</v>
      </c>
      <c r="P23" s="46">
        <v>-89.76</v>
      </c>
      <c r="Q23" s="46">
        <v>0</v>
      </c>
      <c r="R23" s="46">
        <v>0</v>
      </c>
      <c r="S23" s="74">
        <v>0</v>
      </c>
      <c r="U23" s="73">
        <v>-258.76</v>
      </c>
      <c r="V23" s="74">
        <v>4.0599999999999996</v>
      </c>
      <c r="W23">
        <v>0</v>
      </c>
      <c r="X23">
        <v>-169</v>
      </c>
      <c r="Y23">
        <v>4.0599999999999996</v>
      </c>
      <c r="Z23">
        <v>-89.76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5.61</v>
      </c>
      <c r="N24" s="73">
        <v>0</v>
      </c>
      <c r="O24" s="46">
        <v>-174</v>
      </c>
      <c r="P24" s="46">
        <v>-255</v>
      </c>
      <c r="Q24" s="46">
        <v>0</v>
      </c>
      <c r="R24" s="46">
        <v>0</v>
      </c>
      <c r="S24" s="74">
        <v>0</v>
      </c>
      <c r="U24" s="73">
        <v>-429</v>
      </c>
      <c r="V24" s="74">
        <v>5.61</v>
      </c>
      <c r="W24">
        <v>0</v>
      </c>
      <c r="X24">
        <v>-174</v>
      </c>
      <c r="Y24">
        <v>5.61</v>
      </c>
      <c r="Z24">
        <v>-255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6.48</v>
      </c>
      <c r="N25" s="73">
        <v>0</v>
      </c>
      <c r="O25" s="46">
        <v>-169</v>
      </c>
      <c r="P25" s="46">
        <v>-242</v>
      </c>
      <c r="Q25" s="46">
        <v>0</v>
      </c>
      <c r="R25" s="46">
        <v>0</v>
      </c>
      <c r="S25" s="74">
        <v>0</v>
      </c>
      <c r="U25" s="73">
        <v>-411</v>
      </c>
      <c r="V25" s="74">
        <v>6.48</v>
      </c>
      <c r="W25">
        <v>0</v>
      </c>
      <c r="X25">
        <v>-169</v>
      </c>
      <c r="Y25">
        <v>6.48</v>
      </c>
      <c r="Z25">
        <v>-242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5.42</v>
      </c>
      <c r="N26" s="73">
        <v>0</v>
      </c>
      <c r="O26" s="46">
        <v>-174</v>
      </c>
      <c r="P26" s="46">
        <v>-239.99</v>
      </c>
      <c r="Q26" s="46">
        <v>0</v>
      </c>
      <c r="R26" s="46">
        <v>0</v>
      </c>
      <c r="S26" s="74">
        <v>0</v>
      </c>
      <c r="U26" s="73">
        <v>-413.99</v>
      </c>
      <c r="V26" s="74">
        <v>5.42</v>
      </c>
      <c r="W26">
        <v>0</v>
      </c>
      <c r="X26">
        <v>-174</v>
      </c>
      <c r="Y26">
        <v>5.42</v>
      </c>
      <c r="Z26">
        <v>-239.99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5.22</v>
      </c>
      <c r="N27" s="73">
        <v>0</v>
      </c>
      <c r="O27" s="46">
        <v>-344</v>
      </c>
      <c r="P27" s="46">
        <v>-177.8</v>
      </c>
      <c r="Q27" s="46">
        <v>0</v>
      </c>
      <c r="R27" s="46">
        <v>0</v>
      </c>
      <c r="S27" s="74">
        <v>0</v>
      </c>
      <c r="U27" s="73">
        <v>-521.79999999999995</v>
      </c>
      <c r="V27" s="74">
        <v>5.22</v>
      </c>
      <c r="W27">
        <v>0</v>
      </c>
      <c r="X27">
        <v>-344</v>
      </c>
      <c r="Y27">
        <v>5.22</v>
      </c>
      <c r="Z27">
        <v>-177.8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4.8899999999999997</v>
      </c>
      <c r="N28" s="73">
        <v>0</v>
      </c>
      <c r="O28" s="46">
        <v>-334</v>
      </c>
      <c r="P28" s="46">
        <v>-356</v>
      </c>
      <c r="Q28" s="46">
        <v>0</v>
      </c>
      <c r="R28" s="46">
        <v>0</v>
      </c>
      <c r="S28" s="74">
        <v>0</v>
      </c>
      <c r="U28" s="73">
        <v>-690</v>
      </c>
      <c r="V28" s="74">
        <v>4.8899999999999997</v>
      </c>
      <c r="W28">
        <v>0</v>
      </c>
      <c r="X28">
        <v>-334</v>
      </c>
      <c r="Y28">
        <v>4.8899999999999997</v>
      </c>
      <c r="Z28">
        <v>-356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7.4</v>
      </c>
      <c r="N29" s="73">
        <v>0</v>
      </c>
      <c r="O29" s="46">
        <v>-309</v>
      </c>
      <c r="P29" s="46">
        <v>-345</v>
      </c>
      <c r="Q29" s="46">
        <v>0</v>
      </c>
      <c r="R29" s="46">
        <v>0</v>
      </c>
      <c r="S29" s="74">
        <v>0</v>
      </c>
      <c r="U29" s="73">
        <v>-654</v>
      </c>
      <c r="V29" s="74">
        <v>7.4</v>
      </c>
      <c r="W29">
        <v>0</v>
      </c>
      <c r="X29">
        <v>-309</v>
      </c>
      <c r="Y29">
        <v>7.4</v>
      </c>
      <c r="Z29">
        <v>-345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1.57</v>
      </c>
      <c r="N30" s="73">
        <v>0</v>
      </c>
      <c r="O30" s="46">
        <v>-299</v>
      </c>
      <c r="P30" s="46">
        <v>-300</v>
      </c>
      <c r="Q30" s="46">
        <v>0</v>
      </c>
      <c r="R30" s="46">
        <v>0</v>
      </c>
      <c r="S30" s="74">
        <v>0</v>
      </c>
      <c r="U30" s="73">
        <v>-599</v>
      </c>
      <c r="V30" s="74">
        <v>1.57</v>
      </c>
      <c r="W30">
        <v>0</v>
      </c>
      <c r="X30">
        <v>-299</v>
      </c>
      <c r="Y30">
        <v>1.57</v>
      </c>
      <c r="Z30">
        <v>-300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3.19</v>
      </c>
      <c r="N31" s="73">
        <v>0</v>
      </c>
      <c r="O31" s="46">
        <v>-289</v>
      </c>
      <c r="P31" s="46">
        <v>-232.78</v>
      </c>
      <c r="Q31" s="46">
        <v>0</v>
      </c>
      <c r="R31" s="46">
        <v>0</v>
      </c>
      <c r="S31" s="74">
        <v>0</v>
      </c>
      <c r="U31" s="73">
        <v>-521.78</v>
      </c>
      <c r="V31" s="74">
        <v>3.19</v>
      </c>
      <c r="W31">
        <v>0</v>
      </c>
      <c r="X31">
        <v>-289</v>
      </c>
      <c r="Y31">
        <v>3.19</v>
      </c>
      <c r="Z31">
        <v>-232.78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5.8</v>
      </c>
      <c r="N32" s="73">
        <v>0</v>
      </c>
      <c r="O32" s="46">
        <v>-284</v>
      </c>
      <c r="P32" s="46">
        <v>-3</v>
      </c>
      <c r="Q32" s="46">
        <v>0</v>
      </c>
      <c r="R32" s="46">
        <v>0</v>
      </c>
      <c r="S32" s="74">
        <v>0</v>
      </c>
      <c r="U32" s="73">
        <v>-287</v>
      </c>
      <c r="V32" s="74">
        <v>5.8</v>
      </c>
      <c r="W32">
        <v>0</v>
      </c>
      <c r="X32">
        <v>-284</v>
      </c>
      <c r="Y32">
        <v>5.8</v>
      </c>
      <c r="Z32">
        <v>-3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1.45</v>
      </c>
      <c r="N33" s="73">
        <v>0</v>
      </c>
      <c r="O33" s="46">
        <v>-251</v>
      </c>
      <c r="P33" s="46">
        <v>-1</v>
      </c>
      <c r="Q33" s="46">
        <v>0</v>
      </c>
      <c r="R33" s="46">
        <v>0</v>
      </c>
      <c r="S33" s="74">
        <v>0</v>
      </c>
      <c r="U33" s="73">
        <v>-252</v>
      </c>
      <c r="V33" s="74">
        <v>1.45</v>
      </c>
      <c r="W33">
        <v>0</v>
      </c>
      <c r="X33">
        <v>-251</v>
      </c>
      <c r="Y33">
        <v>1.45</v>
      </c>
      <c r="Z33">
        <v>-1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2.42</v>
      </c>
      <c r="N34" s="73">
        <v>0</v>
      </c>
      <c r="O34" s="46">
        <v>-201</v>
      </c>
      <c r="P34" s="46">
        <v>0</v>
      </c>
      <c r="Q34" s="46">
        <v>0</v>
      </c>
      <c r="R34" s="46">
        <v>0</v>
      </c>
      <c r="S34" s="74">
        <v>0</v>
      </c>
      <c r="U34" s="73">
        <v>-201</v>
      </c>
      <c r="V34" s="74">
        <v>2.42</v>
      </c>
      <c r="W34">
        <v>0</v>
      </c>
      <c r="X34">
        <v>-201</v>
      </c>
      <c r="Y34">
        <v>2.42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3.58</v>
      </c>
      <c r="N35" s="73">
        <v>0</v>
      </c>
      <c r="O35" s="46">
        <v>-232</v>
      </c>
      <c r="P35" s="46">
        <v>0</v>
      </c>
      <c r="Q35" s="46">
        <v>0</v>
      </c>
      <c r="R35" s="46">
        <v>0</v>
      </c>
      <c r="S35" s="74">
        <v>0</v>
      </c>
      <c r="U35" s="73">
        <v>-232</v>
      </c>
      <c r="V35" s="74">
        <v>3.58</v>
      </c>
      <c r="W35">
        <v>0</v>
      </c>
      <c r="X35">
        <v>-232</v>
      </c>
      <c r="Y35">
        <v>3.58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1.1599999999999999</v>
      </c>
      <c r="N36" s="73">
        <v>0</v>
      </c>
      <c r="O36" s="46">
        <v>-253</v>
      </c>
      <c r="P36" s="46">
        <v>0</v>
      </c>
      <c r="Q36" s="46">
        <v>0</v>
      </c>
      <c r="R36" s="46">
        <v>0</v>
      </c>
      <c r="S36" s="74">
        <v>0</v>
      </c>
      <c r="U36" s="73">
        <v>-253</v>
      </c>
      <c r="V36" s="74">
        <v>1.1599999999999999</v>
      </c>
      <c r="W36">
        <v>0</v>
      </c>
      <c r="X36">
        <v>-253</v>
      </c>
      <c r="Y36">
        <v>1.1599999999999999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0.48</v>
      </c>
      <c r="N37" s="73">
        <v>0</v>
      </c>
      <c r="O37" s="46">
        <v>-276</v>
      </c>
      <c r="P37" s="46">
        <v>0</v>
      </c>
      <c r="Q37" s="46">
        <v>0</v>
      </c>
      <c r="R37" s="46">
        <v>0</v>
      </c>
      <c r="S37" s="74">
        <v>0</v>
      </c>
      <c r="U37" s="73">
        <v>-276</v>
      </c>
      <c r="V37" s="74">
        <v>0.48</v>
      </c>
      <c r="W37">
        <v>0</v>
      </c>
      <c r="X37">
        <v>-276</v>
      </c>
      <c r="Y37">
        <v>0.48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-296</v>
      </c>
      <c r="P38" s="46">
        <v>0</v>
      </c>
      <c r="Q38" s="46">
        <v>0</v>
      </c>
      <c r="R38" s="46">
        <v>0</v>
      </c>
      <c r="S38" s="74">
        <v>0</v>
      </c>
      <c r="U38" s="73">
        <v>-296</v>
      </c>
      <c r="V38" s="74">
        <v>0</v>
      </c>
      <c r="W38">
        <v>0</v>
      </c>
      <c r="X38">
        <v>-296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-277</v>
      </c>
      <c r="P39" s="46">
        <v>0</v>
      </c>
      <c r="Q39" s="46">
        <v>0</v>
      </c>
      <c r="R39" s="46">
        <v>0</v>
      </c>
      <c r="S39" s="74">
        <v>0</v>
      </c>
      <c r="U39" s="73">
        <v>-277</v>
      </c>
      <c r="V39" s="74">
        <v>0</v>
      </c>
      <c r="W39">
        <v>0</v>
      </c>
      <c r="X39">
        <v>-277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-267</v>
      </c>
      <c r="P40" s="46">
        <v>0</v>
      </c>
      <c r="Q40" s="46">
        <v>0</v>
      </c>
      <c r="R40" s="46">
        <v>0</v>
      </c>
      <c r="S40" s="74">
        <v>0</v>
      </c>
      <c r="U40" s="73">
        <v>-267</v>
      </c>
      <c r="V40" s="74">
        <v>0</v>
      </c>
      <c r="W40">
        <v>0</v>
      </c>
      <c r="X40">
        <v>-267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-261</v>
      </c>
      <c r="P41" s="46">
        <v>0</v>
      </c>
      <c r="Q41" s="46">
        <v>0</v>
      </c>
      <c r="R41" s="46">
        <v>0</v>
      </c>
      <c r="S41" s="74">
        <v>0</v>
      </c>
      <c r="U41" s="73">
        <v>-261</v>
      </c>
      <c r="V41" s="74">
        <v>0</v>
      </c>
      <c r="W41">
        <v>0</v>
      </c>
      <c r="X41">
        <v>-261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-256</v>
      </c>
      <c r="P42" s="46">
        <v>0</v>
      </c>
      <c r="Q42" s="46">
        <v>0</v>
      </c>
      <c r="R42" s="46">
        <v>0</v>
      </c>
      <c r="S42" s="74">
        <v>0</v>
      </c>
      <c r="U42" s="73">
        <v>-256</v>
      </c>
      <c r="V42" s="74">
        <v>0</v>
      </c>
      <c r="W42">
        <v>0</v>
      </c>
      <c r="X42">
        <v>-256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-261</v>
      </c>
      <c r="P43" s="46">
        <v>0</v>
      </c>
      <c r="Q43" s="46">
        <v>0</v>
      </c>
      <c r="R43" s="46">
        <v>0</v>
      </c>
      <c r="S43" s="74">
        <v>0</v>
      </c>
      <c r="U43" s="73">
        <v>-261</v>
      </c>
      <c r="V43" s="74">
        <v>0</v>
      </c>
      <c r="W43">
        <v>0</v>
      </c>
      <c r="X43">
        <v>-261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-262.07</v>
      </c>
      <c r="P44" s="46">
        <v>0</v>
      </c>
      <c r="Q44" s="46">
        <v>0</v>
      </c>
      <c r="R44" s="46">
        <v>0</v>
      </c>
      <c r="S44" s="74">
        <v>0</v>
      </c>
      <c r="U44" s="73">
        <v>-262.07</v>
      </c>
      <c r="V44" s="74">
        <v>0</v>
      </c>
      <c r="W44">
        <v>0</v>
      </c>
      <c r="X44">
        <v>-262.07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-256</v>
      </c>
      <c r="P45" s="46">
        <v>0</v>
      </c>
      <c r="Q45" s="46">
        <v>0</v>
      </c>
      <c r="R45" s="46">
        <v>0</v>
      </c>
      <c r="S45" s="74">
        <v>0</v>
      </c>
      <c r="U45" s="73">
        <v>-256</v>
      </c>
      <c r="V45" s="74">
        <v>0</v>
      </c>
      <c r="W45">
        <v>0</v>
      </c>
      <c r="X45">
        <v>-256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-180</v>
      </c>
      <c r="P46" s="46">
        <v>0</v>
      </c>
      <c r="Q46" s="46">
        <v>0</v>
      </c>
      <c r="R46" s="46">
        <v>0</v>
      </c>
      <c r="S46" s="74">
        <v>0</v>
      </c>
      <c r="U46" s="73">
        <v>-180</v>
      </c>
      <c r="V46" s="74">
        <v>0</v>
      </c>
      <c r="W46">
        <v>0</v>
      </c>
      <c r="X46">
        <v>-180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-253</v>
      </c>
      <c r="P47" s="46">
        <v>0</v>
      </c>
      <c r="Q47" s="46">
        <v>0</v>
      </c>
      <c r="R47" s="46">
        <v>0</v>
      </c>
      <c r="S47" s="74">
        <v>0</v>
      </c>
      <c r="U47" s="73">
        <v>-253</v>
      </c>
      <c r="V47" s="74">
        <v>0</v>
      </c>
      <c r="W47">
        <v>0</v>
      </c>
      <c r="X47">
        <v>-253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-206</v>
      </c>
      <c r="P48" s="46">
        <v>0</v>
      </c>
      <c r="Q48" s="46">
        <v>0</v>
      </c>
      <c r="R48" s="46">
        <v>0</v>
      </c>
      <c r="S48" s="74">
        <v>0</v>
      </c>
      <c r="U48" s="73">
        <v>-206</v>
      </c>
      <c r="V48" s="74">
        <v>0</v>
      </c>
      <c r="W48">
        <v>0</v>
      </c>
      <c r="X48">
        <v>-206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-241</v>
      </c>
      <c r="P49" s="46">
        <v>0</v>
      </c>
      <c r="Q49" s="46">
        <v>0</v>
      </c>
      <c r="R49" s="46">
        <v>0</v>
      </c>
      <c r="S49" s="74">
        <v>0</v>
      </c>
      <c r="U49" s="73">
        <v>-241</v>
      </c>
      <c r="V49" s="74">
        <v>0</v>
      </c>
      <c r="W49">
        <v>0</v>
      </c>
      <c r="X49">
        <v>-241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-160</v>
      </c>
      <c r="P50" s="46">
        <v>0</v>
      </c>
      <c r="Q50" s="46">
        <v>0</v>
      </c>
      <c r="R50" s="46">
        <v>0</v>
      </c>
      <c r="S50" s="74">
        <v>0</v>
      </c>
      <c r="U50" s="73">
        <v>-160</v>
      </c>
      <c r="V50" s="74">
        <v>0</v>
      </c>
      <c r="W50">
        <v>0</v>
      </c>
      <c r="X50">
        <v>-160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-160</v>
      </c>
      <c r="P51" s="46">
        <v>0</v>
      </c>
      <c r="Q51" s="46">
        <v>0</v>
      </c>
      <c r="R51" s="46">
        <v>0</v>
      </c>
      <c r="S51" s="74">
        <v>0</v>
      </c>
      <c r="U51" s="73">
        <v>-160</v>
      </c>
      <c r="V51" s="74">
        <v>0</v>
      </c>
      <c r="W51">
        <v>0</v>
      </c>
      <c r="X51">
        <v>-160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-165</v>
      </c>
      <c r="P52" s="46">
        <v>0</v>
      </c>
      <c r="Q52" s="46">
        <v>0</v>
      </c>
      <c r="R52" s="46">
        <v>0</v>
      </c>
      <c r="S52" s="74">
        <v>0</v>
      </c>
      <c r="U52" s="73">
        <v>-165</v>
      </c>
      <c r="V52" s="74">
        <v>0</v>
      </c>
      <c r="W52">
        <v>0</v>
      </c>
      <c r="X52">
        <v>-165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-166</v>
      </c>
      <c r="P53" s="46">
        <v>0</v>
      </c>
      <c r="Q53" s="46">
        <v>0</v>
      </c>
      <c r="R53" s="46">
        <v>0</v>
      </c>
      <c r="S53" s="74">
        <v>0</v>
      </c>
      <c r="U53" s="73">
        <v>-166</v>
      </c>
      <c r="V53" s="74">
        <v>0</v>
      </c>
      <c r="W53">
        <v>0</v>
      </c>
      <c r="X53">
        <v>-166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-186</v>
      </c>
      <c r="P54" s="46">
        <v>0</v>
      </c>
      <c r="Q54" s="46">
        <v>0</v>
      </c>
      <c r="R54" s="46">
        <v>0</v>
      </c>
      <c r="S54" s="74">
        <v>0</v>
      </c>
      <c r="U54" s="73">
        <v>-186</v>
      </c>
      <c r="V54" s="74">
        <v>0</v>
      </c>
      <c r="W54">
        <v>0</v>
      </c>
      <c r="X54">
        <v>-186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-195</v>
      </c>
      <c r="P55" s="46">
        <v>0</v>
      </c>
      <c r="Q55" s="46">
        <v>0</v>
      </c>
      <c r="R55" s="46">
        <v>0</v>
      </c>
      <c r="S55" s="74">
        <v>0</v>
      </c>
      <c r="U55" s="73">
        <v>-195</v>
      </c>
      <c r="V55" s="74">
        <v>0</v>
      </c>
      <c r="W55">
        <v>0</v>
      </c>
      <c r="X55">
        <v>-195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-225</v>
      </c>
      <c r="P56" s="46">
        <v>0</v>
      </c>
      <c r="Q56" s="46">
        <v>0</v>
      </c>
      <c r="R56" s="46">
        <v>0</v>
      </c>
      <c r="S56" s="74">
        <v>0</v>
      </c>
      <c r="U56" s="73">
        <v>-225</v>
      </c>
      <c r="V56" s="74">
        <v>0</v>
      </c>
      <c r="W56">
        <v>0</v>
      </c>
      <c r="X56">
        <v>-225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-246</v>
      </c>
      <c r="P57" s="46">
        <v>0</v>
      </c>
      <c r="Q57" s="46">
        <v>0</v>
      </c>
      <c r="R57" s="46">
        <v>0</v>
      </c>
      <c r="S57" s="74">
        <v>0</v>
      </c>
      <c r="U57" s="73">
        <v>-246</v>
      </c>
      <c r="V57" s="74">
        <v>0</v>
      </c>
      <c r="W57">
        <v>0</v>
      </c>
      <c r="X57">
        <v>-246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-255</v>
      </c>
      <c r="P58" s="46">
        <v>0</v>
      </c>
      <c r="Q58" s="46">
        <v>0</v>
      </c>
      <c r="R58" s="46">
        <v>0</v>
      </c>
      <c r="S58" s="74">
        <v>0</v>
      </c>
      <c r="U58" s="73">
        <v>-255</v>
      </c>
      <c r="V58" s="74">
        <v>0</v>
      </c>
      <c r="W58">
        <v>0</v>
      </c>
      <c r="X58">
        <v>-255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-260</v>
      </c>
      <c r="P59" s="46">
        <v>0</v>
      </c>
      <c r="Q59" s="46">
        <v>0</v>
      </c>
      <c r="R59" s="46">
        <v>0</v>
      </c>
      <c r="S59" s="74">
        <v>0</v>
      </c>
      <c r="U59" s="73">
        <v>-260</v>
      </c>
      <c r="V59" s="74">
        <v>0</v>
      </c>
      <c r="W59">
        <v>0</v>
      </c>
      <c r="X59">
        <v>-260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-255</v>
      </c>
      <c r="P60" s="46">
        <v>0</v>
      </c>
      <c r="Q60" s="46">
        <v>0</v>
      </c>
      <c r="R60" s="46">
        <v>0</v>
      </c>
      <c r="S60" s="74">
        <v>0</v>
      </c>
      <c r="U60" s="73">
        <v>-255</v>
      </c>
      <c r="V60" s="74">
        <v>0</v>
      </c>
      <c r="W60">
        <v>0</v>
      </c>
      <c r="X60">
        <v>-255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-245</v>
      </c>
      <c r="P61" s="46">
        <v>0</v>
      </c>
      <c r="Q61" s="46">
        <v>0</v>
      </c>
      <c r="R61" s="46">
        <v>0</v>
      </c>
      <c r="S61" s="74">
        <v>0</v>
      </c>
      <c r="U61" s="73">
        <v>-245</v>
      </c>
      <c r="V61" s="74">
        <v>0</v>
      </c>
      <c r="W61">
        <v>0</v>
      </c>
      <c r="X61">
        <v>-245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-240</v>
      </c>
      <c r="P62" s="46">
        <v>0</v>
      </c>
      <c r="Q62" s="46">
        <v>0</v>
      </c>
      <c r="R62" s="46">
        <v>0</v>
      </c>
      <c r="S62" s="74">
        <v>0</v>
      </c>
      <c r="U62" s="73">
        <v>-240</v>
      </c>
      <c r="V62" s="74">
        <v>0</v>
      </c>
      <c r="W62">
        <v>0</v>
      </c>
      <c r="X62">
        <v>-240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-261</v>
      </c>
      <c r="P63" s="46">
        <v>0</v>
      </c>
      <c r="Q63" s="46">
        <v>0</v>
      </c>
      <c r="R63" s="46">
        <v>0</v>
      </c>
      <c r="S63" s="74">
        <v>0</v>
      </c>
      <c r="U63" s="73">
        <v>-261</v>
      </c>
      <c r="V63" s="74">
        <v>0</v>
      </c>
      <c r="W63">
        <v>0</v>
      </c>
      <c r="X63">
        <v>-261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-251</v>
      </c>
      <c r="P64" s="46">
        <v>0</v>
      </c>
      <c r="Q64" s="46">
        <v>0</v>
      </c>
      <c r="R64" s="46">
        <v>0</v>
      </c>
      <c r="S64" s="74">
        <v>0</v>
      </c>
      <c r="U64" s="73">
        <v>-251</v>
      </c>
      <c r="V64" s="74">
        <v>0</v>
      </c>
      <c r="W64">
        <v>0</v>
      </c>
      <c r="X64">
        <v>-251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-241</v>
      </c>
      <c r="P65" s="46">
        <v>0</v>
      </c>
      <c r="Q65" s="46">
        <v>0</v>
      </c>
      <c r="R65" s="46">
        <v>0</v>
      </c>
      <c r="S65" s="74">
        <v>0</v>
      </c>
      <c r="U65" s="73">
        <v>-241</v>
      </c>
      <c r="V65" s="74">
        <v>0</v>
      </c>
      <c r="W65">
        <v>0</v>
      </c>
      <c r="X65">
        <v>-241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1.35</v>
      </c>
      <c r="N66" s="73">
        <v>0</v>
      </c>
      <c r="O66" s="46">
        <v>-271</v>
      </c>
      <c r="P66" s="46">
        <v>0</v>
      </c>
      <c r="Q66" s="46">
        <v>0</v>
      </c>
      <c r="R66" s="46">
        <v>0</v>
      </c>
      <c r="S66" s="74">
        <v>0</v>
      </c>
      <c r="U66" s="73">
        <v>-271</v>
      </c>
      <c r="V66" s="74">
        <v>1.35</v>
      </c>
      <c r="W66">
        <v>0</v>
      </c>
      <c r="X66">
        <v>-271</v>
      </c>
      <c r="Y66">
        <v>1.35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5.9</v>
      </c>
      <c r="N67" s="73">
        <v>0</v>
      </c>
      <c r="O67" s="46">
        <v>-261</v>
      </c>
      <c r="P67" s="46">
        <v>0</v>
      </c>
      <c r="Q67" s="46">
        <v>0</v>
      </c>
      <c r="R67" s="46">
        <v>0</v>
      </c>
      <c r="S67" s="74">
        <v>0</v>
      </c>
      <c r="U67" s="73">
        <v>-261</v>
      </c>
      <c r="V67" s="74">
        <v>5.9</v>
      </c>
      <c r="W67">
        <v>0</v>
      </c>
      <c r="X67">
        <v>-261</v>
      </c>
      <c r="Y67">
        <v>5.9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-191</v>
      </c>
      <c r="P68" s="46">
        <v>0</v>
      </c>
      <c r="Q68" s="46">
        <v>0</v>
      </c>
      <c r="R68" s="46">
        <v>0</v>
      </c>
      <c r="S68" s="74">
        <v>0</v>
      </c>
      <c r="U68" s="73">
        <v>-191</v>
      </c>
      <c r="V68" s="74">
        <v>0</v>
      </c>
      <c r="W68">
        <v>0</v>
      </c>
      <c r="X68">
        <v>-191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-133</v>
      </c>
      <c r="P69" s="46">
        <v>0</v>
      </c>
      <c r="Q69" s="46">
        <v>0</v>
      </c>
      <c r="R69" s="46">
        <v>0</v>
      </c>
      <c r="S69" s="74">
        <v>0</v>
      </c>
      <c r="U69" s="73">
        <v>-133</v>
      </c>
      <c r="V69" s="74">
        <v>0</v>
      </c>
      <c r="W69">
        <v>0</v>
      </c>
      <c r="X69">
        <v>-133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32.880000000000003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32.880000000000003</v>
      </c>
      <c r="W71">
        <v>32.880000000000003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71.56</v>
      </c>
      <c r="I72" s="46">
        <v>0</v>
      </c>
      <c r="J72" s="46">
        <v>0</v>
      </c>
      <c r="K72" s="46">
        <v>0</v>
      </c>
      <c r="L72" s="46">
        <v>0</v>
      </c>
      <c r="M72" s="74">
        <v>1.84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73.400000000000006</v>
      </c>
      <c r="W72">
        <v>71.56</v>
      </c>
      <c r="X72">
        <v>0</v>
      </c>
      <c r="Y72">
        <v>1.84</v>
      </c>
      <c r="Z72">
        <v>0</v>
      </c>
    </row>
    <row r="73" spans="7:26">
      <c r="G73" t="s">
        <v>115</v>
      </c>
      <c r="H73" s="73">
        <v>82.2</v>
      </c>
      <c r="I73" s="46">
        <v>0</v>
      </c>
      <c r="J73" s="46">
        <v>0</v>
      </c>
      <c r="K73" s="46">
        <v>0</v>
      </c>
      <c r="L73" s="46">
        <v>0</v>
      </c>
      <c r="M73" s="74">
        <v>6.38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88.58</v>
      </c>
      <c r="W73">
        <v>82.2</v>
      </c>
      <c r="X73">
        <v>0</v>
      </c>
      <c r="Y73">
        <v>6.38</v>
      </c>
      <c r="Z73">
        <v>0</v>
      </c>
    </row>
    <row r="74" spans="7:26">
      <c r="G74" t="s">
        <v>116</v>
      </c>
      <c r="H74" s="73">
        <v>48.35</v>
      </c>
      <c r="I74" s="46">
        <v>0</v>
      </c>
      <c r="J74" s="46">
        <v>0</v>
      </c>
      <c r="K74" s="46">
        <v>0</v>
      </c>
      <c r="L74" s="46">
        <v>0</v>
      </c>
      <c r="M74" s="74">
        <v>8.8000000000000007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57.15</v>
      </c>
      <c r="W74">
        <v>48.35</v>
      </c>
      <c r="X74">
        <v>0</v>
      </c>
      <c r="Y74">
        <v>8.8000000000000007</v>
      </c>
      <c r="Z74">
        <v>0</v>
      </c>
    </row>
    <row r="75" spans="7:26">
      <c r="G75" t="s">
        <v>117</v>
      </c>
      <c r="H75" s="73">
        <v>45.45</v>
      </c>
      <c r="I75" s="46">
        <v>0</v>
      </c>
      <c r="J75" s="46">
        <v>0</v>
      </c>
      <c r="K75" s="46">
        <v>0</v>
      </c>
      <c r="L75" s="46">
        <v>0</v>
      </c>
      <c r="M75" s="74">
        <v>14.6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60.05</v>
      </c>
      <c r="W75">
        <v>45.45</v>
      </c>
      <c r="X75">
        <v>0</v>
      </c>
      <c r="Y75">
        <v>14.6</v>
      </c>
      <c r="Z75">
        <v>0</v>
      </c>
    </row>
    <row r="76" spans="7:26">
      <c r="G76" t="s">
        <v>118</v>
      </c>
      <c r="H76" s="73">
        <v>119.91</v>
      </c>
      <c r="I76" s="46">
        <v>0</v>
      </c>
      <c r="J76" s="46">
        <v>0</v>
      </c>
      <c r="K76" s="46">
        <v>0</v>
      </c>
      <c r="L76" s="46">
        <v>0</v>
      </c>
      <c r="M76" s="74">
        <v>11.89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131.80000000000001</v>
      </c>
      <c r="W76">
        <v>119.91</v>
      </c>
      <c r="X76">
        <v>0</v>
      </c>
      <c r="Y76">
        <v>11.89</v>
      </c>
      <c r="Z76">
        <v>0</v>
      </c>
    </row>
    <row r="77" spans="7:26">
      <c r="G77" t="s">
        <v>119</v>
      </c>
      <c r="H77" s="73">
        <v>121.84</v>
      </c>
      <c r="I77" s="46">
        <v>0</v>
      </c>
      <c r="J77" s="46">
        <v>0</v>
      </c>
      <c r="K77" s="46">
        <v>0</v>
      </c>
      <c r="L77" s="46">
        <v>0</v>
      </c>
      <c r="M77" s="74">
        <v>8.61</v>
      </c>
      <c r="N77" s="73">
        <v>0</v>
      </c>
      <c r="O77" s="46">
        <v>-60</v>
      </c>
      <c r="P77" s="46">
        <v>-22</v>
      </c>
      <c r="Q77" s="46">
        <v>0</v>
      </c>
      <c r="R77" s="46">
        <v>0</v>
      </c>
      <c r="S77" s="74">
        <v>0</v>
      </c>
      <c r="U77" s="73">
        <v>-82</v>
      </c>
      <c r="V77" s="74">
        <v>130.44999999999999</v>
      </c>
      <c r="W77">
        <v>121.84</v>
      </c>
      <c r="X77">
        <v>-60</v>
      </c>
      <c r="Y77">
        <v>8.61</v>
      </c>
      <c r="Z77">
        <v>-22</v>
      </c>
    </row>
    <row r="78" spans="7:26">
      <c r="G78" t="s">
        <v>120</v>
      </c>
      <c r="H78" s="73">
        <v>191.47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-60</v>
      </c>
      <c r="P78" s="46">
        <v>-11</v>
      </c>
      <c r="Q78" s="46">
        <v>0</v>
      </c>
      <c r="R78" s="46">
        <v>0</v>
      </c>
      <c r="S78" s="74">
        <v>0</v>
      </c>
      <c r="U78" s="73">
        <v>-71</v>
      </c>
      <c r="V78" s="74">
        <v>191.47</v>
      </c>
      <c r="W78">
        <v>191.47</v>
      </c>
      <c r="X78">
        <v>-60</v>
      </c>
      <c r="Y78">
        <v>0</v>
      </c>
      <c r="Z78">
        <v>-11</v>
      </c>
    </row>
    <row r="79" spans="7:26">
      <c r="G79" t="s">
        <v>121</v>
      </c>
      <c r="H79" s="73">
        <v>143.12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143.12</v>
      </c>
      <c r="W79">
        <v>143.12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161.49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161.49</v>
      </c>
      <c r="W80">
        <v>161.49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155.69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155.69</v>
      </c>
      <c r="W81">
        <v>155.69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234.01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-60</v>
      </c>
      <c r="P82" s="46">
        <v>-24</v>
      </c>
      <c r="Q82" s="46">
        <v>0</v>
      </c>
      <c r="R82" s="46">
        <v>0</v>
      </c>
      <c r="S82" s="74">
        <v>0</v>
      </c>
      <c r="U82" s="73">
        <v>-84</v>
      </c>
      <c r="V82" s="74">
        <v>234.01</v>
      </c>
      <c r="W82">
        <v>234.01</v>
      </c>
      <c r="X82">
        <v>-60</v>
      </c>
      <c r="Y82">
        <v>0</v>
      </c>
      <c r="Z82">
        <v>-24</v>
      </c>
    </row>
    <row r="83" spans="7:26">
      <c r="G83" t="s">
        <v>125</v>
      </c>
      <c r="H83" s="73">
        <v>232.08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-9.66</v>
      </c>
      <c r="P83" s="46">
        <v>0</v>
      </c>
      <c r="Q83" s="46">
        <v>0</v>
      </c>
      <c r="R83" s="46">
        <v>0</v>
      </c>
      <c r="S83" s="74">
        <v>0</v>
      </c>
      <c r="U83" s="73">
        <v>-9.66</v>
      </c>
      <c r="V83" s="74">
        <v>232.08</v>
      </c>
      <c r="W83">
        <v>232.08</v>
      </c>
      <c r="X83">
        <v>-9.66</v>
      </c>
      <c r="Y83">
        <v>0</v>
      </c>
      <c r="Z83">
        <v>0</v>
      </c>
    </row>
    <row r="84" spans="7:26">
      <c r="G84" t="s">
        <v>126</v>
      </c>
      <c r="H84" s="73">
        <v>239.82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-60</v>
      </c>
      <c r="P84" s="46">
        <v>0</v>
      </c>
      <c r="Q84" s="46">
        <v>0</v>
      </c>
      <c r="R84" s="46">
        <v>0</v>
      </c>
      <c r="S84" s="74">
        <v>0</v>
      </c>
      <c r="U84" s="73">
        <v>-60</v>
      </c>
      <c r="V84" s="74">
        <v>239.82</v>
      </c>
      <c r="W84">
        <v>239.82</v>
      </c>
      <c r="X84">
        <v>-60</v>
      </c>
      <c r="Y84">
        <v>0</v>
      </c>
      <c r="Z84">
        <v>0</v>
      </c>
    </row>
    <row r="85" spans="7:26">
      <c r="G85" t="s">
        <v>127</v>
      </c>
      <c r="H85" s="73">
        <v>238.85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-60</v>
      </c>
      <c r="P85" s="46">
        <v>0</v>
      </c>
      <c r="Q85" s="46">
        <v>0</v>
      </c>
      <c r="R85" s="46">
        <v>0</v>
      </c>
      <c r="S85" s="74">
        <v>0</v>
      </c>
      <c r="U85" s="73">
        <v>-60</v>
      </c>
      <c r="V85" s="74">
        <v>238.85</v>
      </c>
      <c r="W85">
        <v>238.85</v>
      </c>
      <c r="X85">
        <v>-60</v>
      </c>
      <c r="Y85">
        <v>0</v>
      </c>
      <c r="Z85">
        <v>0</v>
      </c>
    </row>
    <row r="86" spans="7:26">
      <c r="G86" t="s">
        <v>128</v>
      </c>
      <c r="H86" s="73">
        <v>215.64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-60</v>
      </c>
      <c r="P86" s="46">
        <v>0</v>
      </c>
      <c r="Q86" s="46">
        <v>0</v>
      </c>
      <c r="R86" s="46">
        <v>0</v>
      </c>
      <c r="S86" s="74">
        <v>0</v>
      </c>
      <c r="U86" s="73">
        <v>-60</v>
      </c>
      <c r="V86" s="74">
        <v>215.64</v>
      </c>
      <c r="W86">
        <v>215.64</v>
      </c>
      <c r="X86">
        <v>-60</v>
      </c>
      <c r="Y86">
        <v>0</v>
      </c>
      <c r="Z86">
        <v>0</v>
      </c>
    </row>
    <row r="87" spans="7:26">
      <c r="G87" t="s">
        <v>129</v>
      </c>
      <c r="H87" s="73">
        <v>102.5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-15</v>
      </c>
      <c r="Q87" s="46">
        <v>0</v>
      </c>
      <c r="R87" s="46">
        <v>0</v>
      </c>
      <c r="S87" s="74">
        <v>0</v>
      </c>
      <c r="U87" s="73">
        <v>-15</v>
      </c>
      <c r="V87" s="74">
        <v>102.5</v>
      </c>
      <c r="W87">
        <v>102.5</v>
      </c>
      <c r="X87">
        <v>0</v>
      </c>
      <c r="Y87">
        <v>0</v>
      </c>
      <c r="Z87">
        <v>-15</v>
      </c>
    </row>
    <row r="88" spans="7:26">
      <c r="G88" t="s">
        <v>130</v>
      </c>
      <c r="H88" s="73">
        <v>82.2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-55</v>
      </c>
      <c r="P88" s="46">
        <v>-33</v>
      </c>
      <c r="Q88" s="46">
        <v>0</v>
      </c>
      <c r="R88" s="46">
        <v>0</v>
      </c>
      <c r="S88" s="74">
        <v>0</v>
      </c>
      <c r="U88" s="73">
        <v>-88</v>
      </c>
      <c r="V88" s="74">
        <v>82.2</v>
      </c>
      <c r="W88">
        <v>82.2</v>
      </c>
      <c r="X88">
        <v>-55</v>
      </c>
      <c r="Y88">
        <v>0</v>
      </c>
      <c r="Z88">
        <v>-33</v>
      </c>
    </row>
    <row r="89" spans="7:26">
      <c r="G89" t="s">
        <v>131</v>
      </c>
      <c r="H89" s="73">
        <v>78.33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-60</v>
      </c>
      <c r="P89" s="46">
        <v>-34</v>
      </c>
      <c r="Q89" s="46">
        <v>0</v>
      </c>
      <c r="R89" s="46">
        <v>0</v>
      </c>
      <c r="S89" s="74">
        <v>0</v>
      </c>
      <c r="U89" s="73">
        <v>-94</v>
      </c>
      <c r="V89" s="74">
        <v>78.33</v>
      </c>
      <c r="W89">
        <v>78.33</v>
      </c>
      <c r="X89">
        <v>-60</v>
      </c>
      <c r="Y89">
        <v>0</v>
      </c>
      <c r="Z89">
        <v>-34</v>
      </c>
    </row>
    <row r="90" spans="7:26">
      <c r="G90" t="s">
        <v>132</v>
      </c>
      <c r="H90" s="73">
        <v>67.69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-60</v>
      </c>
      <c r="P90" s="46">
        <v>-37</v>
      </c>
      <c r="Q90" s="46">
        <v>0</v>
      </c>
      <c r="R90" s="46">
        <v>0</v>
      </c>
      <c r="S90" s="74">
        <v>0</v>
      </c>
      <c r="U90" s="73">
        <v>-97</v>
      </c>
      <c r="V90" s="74">
        <v>67.69</v>
      </c>
      <c r="W90">
        <v>67.69</v>
      </c>
      <c r="X90">
        <v>-60</v>
      </c>
      <c r="Y90">
        <v>0</v>
      </c>
      <c r="Z90">
        <v>-37</v>
      </c>
    </row>
    <row r="91" spans="7:26">
      <c r="G91" t="s">
        <v>133</v>
      </c>
      <c r="H91" s="73">
        <v>276.56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-60</v>
      </c>
      <c r="P91" s="46">
        <v>-38</v>
      </c>
      <c r="Q91" s="46">
        <v>0</v>
      </c>
      <c r="R91" s="46">
        <v>0</v>
      </c>
      <c r="S91" s="74">
        <v>0</v>
      </c>
      <c r="U91" s="73">
        <v>-98</v>
      </c>
      <c r="V91" s="74">
        <v>276.56</v>
      </c>
      <c r="W91">
        <v>276.56</v>
      </c>
      <c r="X91">
        <v>-60</v>
      </c>
      <c r="Y91">
        <v>0</v>
      </c>
      <c r="Z91">
        <v>-38</v>
      </c>
    </row>
    <row r="92" spans="7:26">
      <c r="G92" t="s">
        <v>134</v>
      </c>
      <c r="H92" s="73">
        <v>278.5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-90</v>
      </c>
      <c r="P92" s="46">
        <v>-46</v>
      </c>
      <c r="Q92" s="46">
        <v>0</v>
      </c>
      <c r="R92" s="46">
        <v>0</v>
      </c>
      <c r="S92" s="74">
        <v>0</v>
      </c>
      <c r="U92" s="73">
        <v>-136</v>
      </c>
      <c r="V92" s="74">
        <v>278.5</v>
      </c>
      <c r="W92">
        <v>278.5</v>
      </c>
      <c r="X92">
        <v>-90</v>
      </c>
      <c r="Y92">
        <v>0</v>
      </c>
      <c r="Z92">
        <v>-46</v>
      </c>
    </row>
    <row r="93" spans="7:26">
      <c r="G93" t="s">
        <v>135</v>
      </c>
      <c r="H93" s="73">
        <v>261.08999999999997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-90</v>
      </c>
      <c r="P93" s="46">
        <v>-52</v>
      </c>
      <c r="Q93" s="46">
        <v>0</v>
      </c>
      <c r="R93" s="46">
        <v>0</v>
      </c>
      <c r="S93" s="74">
        <v>0</v>
      </c>
      <c r="U93" s="73">
        <v>-142</v>
      </c>
      <c r="V93" s="74">
        <v>261.08999999999997</v>
      </c>
      <c r="W93">
        <v>261.08999999999997</v>
      </c>
      <c r="X93">
        <v>-90</v>
      </c>
      <c r="Y93">
        <v>0</v>
      </c>
      <c r="Z93">
        <v>-52</v>
      </c>
    </row>
    <row r="94" spans="7:26">
      <c r="G94" t="s">
        <v>136</v>
      </c>
      <c r="H94" s="73">
        <v>233.05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-90</v>
      </c>
      <c r="P94" s="46">
        <v>-63</v>
      </c>
      <c r="Q94" s="46">
        <v>0</v>
      </c>
      <c r="R94" s="46">
        <v>0</v>
      </c>
      <c r="S94" s="74">
        <v>0</v>
      </c>
      <c r="U94" s="73">
        <v>-153</v>
      </c>
      <c r="V94" s="74">
        <v>233.05</v>
      </c>
      <c r="W94">
        <v>233.05</v>
      </c>
      <c r="X94">
        <v>-90</v>
      </c>
      <c r="Y94">
        <v>0</v>
      </c>
      <c r="Z94">
        <v>-63</v>
      </c>
    </row>
    <row r="95" spans="7:26">
      <c r="G95" t="s">
        <v>137</v>
      </c>
      <c r="H95" s="73">
        <v>145.05000000000001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-90</v>
      </c>
      <c r="P95" s="46">
        <v>-77</v>
      </c>
      <c r="Q95" s="46">
        <v>0</v>
      </c>
      <c r="R95" s="46">
        <v>0</v>
      </c>
      <c r="S95" s="74">
        <v>0</v>
      </c>
      <c r="U95" s="73">
        <v>-167</v>
      </c>
      <c r="V95" s="74">
        <v>145.05000000000001</v>
      </c>
      <c r="W95">
        <v>145.05000000000001</v>
      </c>
      <c r="X95">
        <v>-90</v>
      </c>
      <c r="Y95">
        <v>0</v>
      </c>
      <c r="Z95">
        <v>-77</v>
      </c>
    </row>
    <row r="96" spans="7:26">
      <c r="G96" t="s">
        <v>138</v>
      </c>
      <c r="H96" s="73">
        <v>112.17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-90</v>
      </c>
      <c r="P96" s="46">
        <v>-90</v>
      </c>
      <c r="Q96" s="46">
        <v>0</v>
      </c>
      <c r="R96" s="46">
        <v>0</v>
      </c>
      <c r="S96" s="74">
        <v>0</v>
      </c>
      <c r="U96" s="73">
        <v>-180</v>
      </c>
      <c r="V96" s="74">
        <v>112.17</v>
      </c>
      <c r="W96">
        <v>112.17</v>
      </c>
      <c r="X96">
        <v>-90</v>
      </c>
      <c r="Y96">
        <v>0</v>
      </c>
      <c r="Z96">
        <v>-90</v>
      </c>
    </row>
    <row r="97" spans="1:83">
      <c r="G97" t="s">
        <v>139</v>
      </c>
      <c r="H97" s="73">
        <v>83.25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-90</v>
      </c>
      <c r="P97" s="46">
        <v>-99</v>
      </c>
      <c r="Q97" s="46">
        <v>0</v>
      </c>
      <c r="R97" s="46">
        <v>0</v>
      </c>
      <c r="S97" s="74">
        <v>0</v>
      </c>
      <c r="U97" s="73">
        <v>-189</v>
      </c>
      <c r="V97" s="74">
        <v>83.25</v>
      </c>
      <c r="W97">
        <v>83.25</v>
      </c>
      <c r="X97">
        <v>-90</v>
      </c>
      <c r="Y97">
        <v>0</v>
      </c>
      <c r="Z97">
        <v>-99</v>
      </c>
    </row>
    <row r="98" spans="1:83">
      <c r="G98" t="s">
        <v>140</v>
      </c>
      <c r="H98" s="73">
        <v>62.66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-90</v>
      </c>
      <c r="P98" s="46">
        <v>-112</v>
      </c>
      <c r="Q98" s="46">
        <v>0</v>
      </c>
      <c r="R98" s="46">
        <v>0</v>
      </c>
      <c r="S98" s="74">
        <v>0</v>
      </c>
      <c r="U98" s="73">
        <v>-202</v>
      </c>
      <c r="V98" s="74">
        <v>62.66</v>
      </c>
      <c r="W98">
        <v>62.66</v>
      </c>
      <c r="X98">
        <v>-90</v>
      </c>
      <c r="Y98">
        <v>0</v>
      </c>
      <c r="Z98">
        <v>-112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1.0293524999999999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2.9789999999999997E-2</v>
      </c>
      <c r="N99" s="68">
        <f t="shared" si="1"/>
        <v>0</v>
      </c>
      <c r="O99" s="69">
        <f t="shared" si="1"/>
        <v>-3.7901824999999998</v>
      </c>
      <c r="P99" s="69">
        <f t="shared" si="1"/>
        <v>-1.2529825000000001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-5.0431650000000001</v>
      </c>
      <c r="V99" s="70">
        <f t="shared" si="1"/>
        <v>1.0591424999999999</v>
      </c>
      <c r="W99">
        <f t="shared" si="1"/>
        <v>1.0293524999999999</v>
      </c>
      <c r="X99">
        <f t="shared" si="1"/>
        <v>-3.7901824999999998</v>
      </c>
      <c r="Y99">
        <f t="shared" si="1"/>
        <v>2.9789999999999997E-2</v>
      </c>
      <c r="Z99">
        <f t="shared" si="1"/>
        <v>-1.2529825000000001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145</v>
      </c>
      <c r="Z1" t="s">
        <v>146</v>
      </c>
      <c r="AA1" t="s">
        <v>541</v>
      </c>
      <c r="AB1" t="s">
        <v>543</v>
      </c>
      <c r="AC1" t="s">
        <v>146</v>
      </c>
      <c r="AD1" t="s">
        <v>145</v>
      </c>
      <c r="AE1" t="s">
        <v>549</v>
      </c>
      <c r="AF1" t="s">
        <v>145</v>
      </c>
      <c r="AG1" t="s">
        <v>145</v>
      </c>
      <c r="AH1" t="s">
        <v>146</v>
      </c>
      <c r="AI1" t="s">
        <v>554</v>
      </c>
      <c r="AJ1" t="s">
        <v>146</v>
      </c>
      <c r="AK1" t="s">
        <v>557</v>
      </c>
      <c r="AL1" t="s">
        <v>559</v>
      </c>
      <c r="AM1" t="s">
        <v>559</v>
      </c>
      <c r="AN1" t="s">
        <v>149</v>
      </c>
      <c r="AO1" t="s">
        <v>145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W2" s="28" t="s">
        <v>534</v>
      </c>
      <c r="X2" t="s">
        <v>534</v>
      </c>
      <c r="Y2" t="s">
        <v>537</v>
      </c>
      <c r="Z2" t="s">
        <v>539</v>
      </c>
      <c r="AA2" t="s">
        <v>369</v>
      </c>
      <c r="AB2" t="s">
        <v>358</v>
      </c>
      <c r="AC2" t="s">
        <v>545</v>
      </c>
      <c r="AD2" t="s">
        <v>547</v>
      </c>
      <c r="AE2" t="s">
        <v>148</v>
      </c>
      <c r="AF2" t="s">
        <v>547</v>
      </c>
      <c r="AG2" t="s">
        <v>547</v>
      </c>
      <c r="AH2" t="s">
        <v>547</v>
      </c>
      <c r="AI2" t="s">
        <v>148</v>
      </c>
      <c r="AJ2" t="s">
        <v>545</v>
      </c>
      <c r="AK2" t="s">
        <v>149</v>
      </c>
      <c r="AL2" t="s">
        <v>148</v>
      </c>
      <c r="AM2" t="s">
        <v>148</v>
      </c>
      <c r="AN2" t="s">
        <v>562</v>
      </c>
      <c r="AO2" t="s">
        <v>545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10.25</v>
      </c>
      <c r="K3" s="53">
        <v>48.35</v>
      </c>
      <c r="L3" s="53">
        <v>0</v>
      </c>
      <c r="M3" s="72">
        <v>0</v>
      </c>
      <c r="N3" s="71">
        <v>284.79999999999995</v>
      </c>
      <c r="O3" s="53">
        <v>326.74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25</v>
      </c>
      <c r="Z3">
        <v>50</v>
      </c>
      <c r="AA3">
        <v>0</v>
      </c>
      <c r="AB3">
        <v>0.39</v>
      </c>
      <c r="AC3">
        <v>150</v>
      </c>
      <c r="AD3">
        <v>0</v>
      </c>
      <c r="AE3">
        <v>0</v>
      </c>
      <c r="AF3">
        <v>30.6</v>
      </c>
      <c r="AG3">
        <v>179.2</v>
      </c>
      <c r="AH3">
        <v>76.739999999999995</v>
      </c>
      <c r="AI3">
        <v>48.35</v>
      </c>
      <c r="AJ3">
        <v>50</v>
      </c>
      <c r="AK3">
        <v>10.25</v>
      </c>
      <c r="AL3">
        <v>0</v>
      </c>
      <c r="AM3">
        <v>0</v>
      </c>
      <c r="AN3">
        <v>200</v>
      </c>
      <c r="AO3">
        <v>50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10.25</v>
      </c>
      <c r="K4" s="46">
        <v>48.35</v>
      </c>
      <c r="L4" s="46">
        <v>0</v>
      </c>
      <c r="M4" s="74">
        <v>0</v>
      </c>
      <c r="N4" s="73">
        <v>284.79999999999995</v>
      </c>
      <c r="O4" s="46">
        <v>326.74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25</v>
      </c>
      <c r="Z4">
        <v>50</v>
      </c>
      <c r="AA4">
        <v>0</v>
      </c>
      <c r="AB4">
        <v>0.39</v>
      </c>
      <c r="AC4">
        <v>150</v>
      </c>
      <c r="AD4">
        <v>0</v>
      </c>
      <c r="AE4">
        <v>0</v>
      </c>
      <c r="AF4">
        <v>30.6</v>
      </c>
      <c r="AG4">
        <v>179.2</v>
      </c>
      <c r="AH4">
        <v>76.739999999999995</v>
      </c>
      <c r="AI4">
        <v>48.35</v>
      </c>
      <c r="AJ4">
        <v>50</v>
      </c>
      <c r="AK4">
        <v>10.25</v>
      </c>
      <c r="AL4">
        <v>0</v>
      </c>
      <c r="AM4">
        <v>0</v>
      </c>
      <c r="AN4">
        <v>200</v>
      </c>
      <c r="AO4">
        <v>50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10.25</v>
      </c>
      <c r="K5" s="46">
        <v>48.35</v>
      </c>
      <c r="L5" s="46">
        <v>0</v>
      </c>
      <c r="M5" s="74">
        <v>0</v>
      </c>
      <c r="N5" s="73">
        <v>284.79999999999995</v>
      </c>
      <c r="O5" s="46">
        <v>326.74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25</v>
      </c>
      <c r="Z5">
        <v>50</v>
      </c>
      <c r="AA5">
        <v>0</v>
      </c>
      <c r="AB5">
        <v>0.39</v>
      </c>
      <c r="AC5">
        <v>150</v>
      </c>
      <c r="AD5">
        <v>0</v>
      </c>
      <c r="AE5">
        <v>0</v>
      </c>
      <c r="AF5">
        <v>30.6</v>
      </c>
      <c r="AG5">
        <v>179.2</v>
      </c>
      <c r="AH5">
        <v>76.739999999999995</v>
      </c>
      <c r="AI5">
        <v>48.35</v>
      </c>
      <c r="AJ5">
        <v>50</v>
      </c>
      <c r="AK5">
        <v>10.25</v>
      </c>
      <c r="AL5">
        <v>0</v>
      </c>
      <c r="AM5">
        <v>0</v>
      </c>
      <c r="AN5">
        <v>200</v>
      </c>
      <c r="AO5">
        <v>50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10.25</v>
      </c>
      <c r="K6" s="46">
        <v>48.35</v>
      </c>
      <c r="L6" s="46">
        <v>0</v>
      </c>
      <c r="M6" s="74">
        <v>0</v>
      </c>
      <c r="N6" s="73">
        <v>284.79999999999995</v>
      </c>
      <c r="O6" s="46">
        <v>326.74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25</v>
      </c>
      <c r="Z6">
        <v>50</v>
      </c>
      <c r="AA6">
        <v>0</v>
      </c>
      <c r="AB6">
        <v>0.39</v>
      </c>
      <c r="AC6">
        <v>150</v>
      </c>
      <c r="AD6">
        <v>0</v>
      </c>
      <c r="AE6">
        <v>0</v>
      </c>
      <c r="AF6">
        <v>30.6</v>
      </c>
      <c r="AG6">
        <v>179.2</v>
      </c>
      <c r="AH6">
        <v>76.739999999999995</v>
      </c>
      <c r="AI6">
        <v>48.35</v>
      </c>
      <c r="AJ6">
        <v>50</v>
      </c>
      <c r="AK6">
        <v>10.25</v>
      </c>
      <c r="AL6">
        <v>0</v>
      </c>
      <c r="AM6">
        <v>0</v>
      </c>
      <c r="AN6">
        <v>200</v>
      </c>
      <c r="AO6">
        <v>50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10.07</v>
      </c>
      <c r="K7" s="46">
        <v>48.35</v>
      </c>
      <c r="L7" s="46">
        <v>0</v>
      </c>
      <c r="M7" s="74">
        <v>0</v>
      </c>
      <c r="N7" s="73">
        <v>284.79999999999995</v>
      </c>
      <c r="O7" s="46">
        <v>326.74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25</v>
      </c>
      <c r="Z7">
        <v>50</v>
      </c>
      <c r="AA7">
        <v>0</v>
      </c>
      <c r="AB7">
        <v>0.39</v>
      </c>
      <c r="AC7">
        <v>150</v>
      </c>
      <c r="AD7">
        <v>0</v>
      </c>
      <c r="AE7">
        <v>0</v>
      </c>
      <c r="AF7">
        <v>30.6</v>
      </c>
      <c r="AG7">
        <v>179.2</v>
      </c>
      <c r="AH7">
        <v>76.739999999999995</v>
      </c>
      <c r="AI7">
        <v>48.35</v>
      </c>
      <c r="AJ7">
        <v>50</v>
      </c>
      <c r="AK7">
        <v>10.07</v>
      </c>
      <c r="AL7">
        <v>0</v>
      </c>
      <c r="AM7">
        <v>0</v>
      </c>
      <c r="AN7">
        <v>200</v>
      </c>
      <c r="AO7">
        <v>50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10.07</v>
      </c>
      <c r="K8" s="46">
        <v>48.35</v>
      </c>
      <c r="L8" s="46">
        <v>0</v>
      </c>
      <c r="M8" s="74">
        <v>0</v>
      </c>
      <c r="N8" s="73">
        <v>284.79999999999995</v>
      </c>
      <c r="O8" s="46">
        <v>326.74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25</v>
      </c>
      <c r="Z8">
        <v>50</v>
      </c>
      <c r="AA8">
        <v>0</v>
      </c>
      <c r="AB8">
        <v>0.39</v>
      </c>
      <c r="AC8">
        <v>150</v>
      </c>
      <c r="AD8">
        <v>0</v>
      </c>
      <c r="AE8">
        <v>0</v>
      </c>
      <c r="AF8">
        <v>30.6</v>
      </c>
      <c r="AG8">
        <v>179.2</v>
      </c>
      <c r="AH8">
        <v>76.739999999999995</v>
      </c>
      <c r="AI8">
        <v>48.35</v>
      </c>
      <c r="AJ8">
        <v>50</v>
      </c>
      <c r="AK8">
        <v>10.07</v>
      </c>
      <c r="AL8">
        <v>0</v>
      </c>
      <c r="AM8">
        <v>0</v>
      </c>
      <c r="AN8">
        <v>200</v>
      </c>
      <c r="AO8">
        <v>50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10.07</v>
      </c>
      <c r="K9" s="46">
        <v>48.35</v>
      </c>
      <c r="L9" s="46">
        <v>0</v>
      </c>
      <c r="M9" s="74">
        <v>0</v>
      </c>
      <c r="N9" s="73">
        <v>284.79999999999995</v>
      </c>
      <c r="O9" s="46">
        <v>326.74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25</v>
      </c>
      <c r="Z9">
        <v>50</v>
      </c>
      <c r="AA9">
        <v>0</v>
      </c>
      <c r="AB9">
        <v>0.39</v>
      </c>
      <c r="AC9">
        <v>150</v>
      </c>
      <c r="AD9">
        <v>0</v>
      </c>
      <c r="AE9">
        <v>0</v>
      </c>
      <c r="AF9">
        <v>30.6</v>
      </c>
      <c r="AG9">
        <v>179.2</v>
      </c>
      <c r="AH9">
        <v>76.739999999999995</v>
      </c>
      <c r="AI9">
        <v>48.35</v>
      </c>
      <c r="AJ9">
        <v>50</v>
      </c>
      <c r="AK9">
        <v>10.07</v>
      </c>
      <c r="AL9">
        <v>0</v>
      </c>
      <c r="AM9">
        <v>0</v>
      </c>
      <c r="AN9">
        <v>200</v>
      </c>
      <c r="AO9">
        <v>50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10.07</v>
      </c>
      <c r="K10" s="46">
        <v>48.35</v>
      </c>
      <c r="L10" s="46">
        <v>0</v>
      </c>
      <c r="M10" s="74">
        <v>0</v>
      </c>
      <c r="N10" s="73">
        <v>284.79999999999995</v>
      </c>
      <c r="O10" s="46">
        <v>326.74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25</v>
      </c>
      <c r="Z10">
        <v>50</v>
      </c>
      <c r="AA10">
        <v>0</v>
      </c>
      <c r="AB10">
        <v>0.39</v>
      </c>
      <c r="AC10">
        <v>150</v>
      </c>
      <c r="AD10">
        <v>0</v>
      </c>
      <c r="AE10">
        <v>0</v>
      </c>
      <c r="AF10">
        <v>30.6</v>
      </c>
      <c r="AG10">
        <v>179.2</v>
      </c>
      <c r="AH10">
        <v>76.739999999999995</v>
      </c>
      <c r="AI10">
        <v>48.35</v>
      </c>
      <c r="AJ10">
        <v>50</v>
      </c>
      <c r="AK10">
        <v>10.07</v>
      </c>
      <c r="AL10">
        <v>0</v>
      </c>
      <c r="AM10">
        <v>0</v>
      </c>
      <c r="AN10">
        <v>200</v>
      </c>
      <c r="AO10">
        <v>50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9.9700000000000006</v>
      </c>
      <c r="K11" s="46">
        <v>48.35</v>
      </c>
      <c r="L11" s="46">
        <v>0</v>
      </c>
      <c r="M11" s="74">
        <v>0</v>
      </c>
      <c r="N11" s="73">
        <v>284.79999999999995</v>
      </c>
      <c r="O11" s="46">
        <v>326.74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25</v>
      </c>
      <c r="Z11">
        <v>50</v>
      </c>
      <c r="AA11">
        <v>0</v>
      </c>
      <c r="AB11">
        <v>0.39</v>
      </c>
      <c r="AC11">
        <v>150</v>
      </c>
      <c r="AD11">
        <v>0</v>
      </c>
      <c r="AE11">
        <v>0</v>
      </c>
      <c r="AF11">
        <v>30.6</v>
      </c>
      <c r="AG11">
        <v>179.2</v>
      </c>
      <c r="AH11">
        <v>76.739999999999995</v>
      </c>
      <c r="AI11">
        <v>48.35</v>
      </c>
      <c r="AJ11">
        <v>50</v>
      </c>
      <c r="AK11">
        <v>9.9700000000000006</v>
      </c>
      <c r="AL11">
        <v>0</v>
      </c>
      <c r="AM11">
        <v>0</v>
      </c>
      <c r="AN11">
        <v>200</v>
      </c>
      <c r="AO11">
        <v>50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9.9700000000000006</v>
      </c>
      <c r="K12" s="46">
        <v>48.35</v>
      </c>
      <c r="L12" s="46">
        <v>0</v>
      </c>
      <c r="M12" s="74">
        <v>0</v>
      </c>
      <c r="N12" s="73">
        <v>284.79999999999995</v>
      </c>
      <c r="O12" s="46">
        <v>326.74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25</v>
      </c>
      <c r="Z12">
        <v>50</v>
      </c>
      <c r="AA12">
        <v>0</v>
      </c>
      <c r="AB12">
        <v>0.39</v>
      </c>
      <c r="AC12">
        <v>150</v>
      </c>
      <c r="AD12">
        <v>0</v>
      </c>
      <c r="AE12">
        <v>0</v>
      </c>
      <c r="AF12">
        <v>30.6</v>
      </c>
      <c r="AG12">
        <v>179.2</v>
      </c>
      <c r="AH12">
        <v>76.739999999999995</v>
      </c>
      <c r="AI12">
        <v>48.35</v>
      </c>
      <c r="AJ12">
        <v>50</v>
      </c>
      <c r="AK12">
        <v>9.9700000000000006</v>
      </c>
      <c r="AL12">
        <v>0</v>
      </c>
      <c r="AM12">
        <v>0</v>
      </c>
      <c r="AN12">
        <v>200</v>
      </c>
      <c r="AO12">
        <v>50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9.9700000000000006</v>
      </c>
      <c r="K13" s="46">
        <v>48.35</v>
      </c>
      <c r="L13" s="46">
        <v>0</v>
      </c>
      <c r="M13" s="74">
        <v>0</v>
      </c>
      <c r="N13" s="73">
        <v>284.79999999999995</v>
      </c>
      <c r="O13" s="46">
        <v>326.74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25</v>
      </c>
      <c r="Z13">
        <v>50</v>
      </c>
      <c r="AA13">
        <v>0</v>
      </c>
      <c r="AB13">
        <v>0.39</v>
      </c>
      <c r="AC13">
        <v>150</v>
      </c>
      <c r="AD13">
        <v>0</v>
      </c>
      <c r="AE13">
        <v>0</v>
      </c>
      <c r="AF13">
        <v>30.6</v>
      </c>
      <c r="AG13">
        <v>179.2</v>
      </c>
      <c r="AH13">
        <v>76.739999999999995</v>
      </c>
      <c r="AI13">
        <v>48.35</v>
      </c>
      <c r="AJ13">
        <v>50</v>
      </c>
      <c r="AK13">
        <v>9.9700000000000006</v>
      </c>
      <c r="AL13">
        <v>0</v>
      </c>
      <c r="AM13">
        <v>0</v>
      </c>
      <c r="AN13">
        <v>200</v>
      </c>
      <c r="AO13">
        <v>50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9.9700000000000006</v>
      </c>
      <c r="K14" s="46">
        <v>48.35</v>
      </c>
      <c r="L14" s="46">
        <v>0</v>
      </c>
      <c r="M14" s="74">
        <v>0</v>
      </c>
      <c r="N14" s="73">
        <v>284.79999999999995</v>
      </c>
      <c r="O14" s="46">
        <v>326.74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25</v>
      </c>
      <c r="Z14">
        <v>50</v>
      </c>
      <c r="AA14">
        <v>0</v>
      </c>
      <c r="AB14">
        <v>0.39</v>
      </c>
      <c r="AC14">
        <v>150</v>
      </c>
      <c r="AD14">
        <v>0</v>
      </c>
      <c r="AE14">
        <v>0</v>
      </c>
      <c r="AF14">
        <v>30.6</v>
      </c>
      <c r="AG14">
        <v>179.2</v>
      </c>
      <c r="AH14">
        <v>76.739999999999995</v>
      </c>
      <c r="AI14">
        <v>48.35</v>
      </c>
      <c r="AJ14">
        <v>50</v>
      </c>
      <c r="AK14">
        <v>9.9700000000000006</v>
      </c>
      <c r="AL14">
        <v>0</v>
      </c>
      <c r="AM14">
        <v>0</v>
      </c>
      <c r="AN14">
        <v>200</v>
      </c>
      <c r="AO14">
        <v>50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9.7899999999999991</v>
      </c>
      <c r="K15" s="46">
        <v>48.35</v>
      </c>
      <c r="L15" s="46">
        <v>0</v>
      </c>
      <c r="M15" s="74">
        <v>0</v>
      </c>
      <c r="N15" s="73">
        <v>284.79999999999995</v>
      </c>
      <c r="O15" s="46">
        <v>326.74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25</v>
      </c>
      <c r="Z15">
        <v>50</v>
      </c>
      <c r="AA15">
        <v>0</v>
      </c>
      <c r="AB15">
        <v>0.39</v>
      </c>
      <c r="AC15">
        <v>150</v>
      </c>
      <c r="AD15">
        <v>0</v>
      </c>
      <c r="AE15">
        <v>0</v>
      </c>
      <c r="AF15">
        <v>30.6</v>
      </c>
      <c r="AG15">
        <v>179.2</v>
      </c>
      <c r="AH15">
        <v>76.739999999999995</v>
      </c>
      <c r="AI15">
        <v>48.35</v>
      </c>
      <c r="AJ15">
        <v>50</v>
      </c>
      <c r="AK15">
        <v>9.7899999999999991</v>
      </c>
      <c r="AL15">
        <v>0</v>
      </c>
      <c r="AM15">
        <v>0</v>
      </c>
      <c r="AN15">
        <v>200</v>
      </c>
      <c r="AO15">
        <v>50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9.7899999999999991</v>
      </c>
      <c r="K16" s="46">
        <v>48.35</v>
      </c>
      <c r="L16" s="46">
        <v>0</v>
      </c>
      <c r="M16" s="74">
        <v>0</v>
      </c>
      <c r="N16" s="73">
        <v>284.79999999999995</v>
      </c>
      <c r="O16" s="46">
        <v>326.74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25</v>
      </c>
      <c r="Z16">
        <v>50</v>
      </c>
      <c r="AA16">
        <v>0</v>
      </c>
      <c r="AB16">
        <v>0.39</v>
      </c>
      <c r="AC16">
        <v>150</v>
      </c>
      <c r="AD16">
        <v>0</v>
      </c>
      <c r="AE16">
        <v>0</v>
      </c>
      <c r="AF16">
        <v>30.6</v>
      </c>
      <c r="AG16">
        <v>179.2</v>
      </c>
      <c r="AH16">
        <v>76.739999999999995</v>
      </c>
      <c r="AI16">
        <v>48.35</v>
      </c>
      <c r="AJ16">
        <v>50</v>
      </c>
      <c r="AK16">
        <v>9.7899999999999991</v>
      </c>
      <c r="AL16">
        <v>0</v>
      </c>
      <c r="AM16">
        <v>0</v>
      </c>
      <c r="AN16">
        <v>200</v>
      </c>
      <c r="AO16">
        <v>50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9.7899999999999991</v>
      </c>
      <c r="K17" s="46">
        <v>48.35</v>
      </c>
      <c r="L17" s="46">
        <v>0</v>
      </c>
      <c r="M17" s="74">
        <v>0</v>
      </c>
      <c r="N17" s="73">
        <v>284.79999999999995</v>
      </c>
      <c r="O17" s="46">
        <v>326.74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25</v>
      </c>
      <c r="Z17">
        <v>50</v>
      </c>
      <c r="AA17">
        <v>0</v>
      </c>
      <c r="AB17">
        <v>0.39</v>
      </c>
      <c r="AC17">
        <v>150</v>
      </c>
      <c r="AD17">
        <v>0</v>
      </c>
      <c r="AE17">
        <v>0</v>
      </c>
      <c r="AF17">
        <v>30.6</v>
      </c>
      <c r="AG17">
        <v>179.2</v>
      </c>
      <c r="AH17">
        <v>76.739999999999995</v>
      </c>
      <c r="AI17">
        <v>48.35</v>
      </c>
      <c r="AJ17">
        <v>50</v>
      </c>
      <c r="AK17">
        <v>9.7899999999999991</v>
      </c>
      <c r="AL17">
        <v>0</v>
      </c>
      <c r="AM17">
        <v>0</v>
      </c>
      <c r="AN17">
        <v>200</v>
      </c>
      <c r="AO17">
        <v>50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9.7899999999999991</v>
      </c>
      <c r="K18" s="46">
        <v>48.35</v>
      </c>
      <c r="L18" s="46">
        <v>0</v>
      </c>
      <c r="M18" s="74">
        <v>0</v>
      </c>
      <c r="N18" s="73">
        <v>284.79999999999995</v>
      </c>
      <c r="O18" s="46">
        <v>326.74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25</v>
      </c>
      <c r="Z18">
        <v>50</v>
      </c>
      <c r="AA18">
        <v>0</v>
      </c>
      <c r="AB18">
        <v>0.39</v>
      </c>
      <c r="AC18">
        <v>150</v>
      </c>
      <c r="AD18">
        <v>0</v>
      </c>
      <c r="AE18">
        <v>0</v>
      </c>
      <c r="AF18">
        <v>30.6</v>
      </c>
      <c r="AG18">
        <v>179.2</v>
      </c>
      <c r="AH18">
        <v>76.739999999999995</v>
      </c>
      <c r="AI18">
        <v>48.35</v>
      </c>
      <c r="AJ18">
        <v>50</v>
      </c>
      <c r="AK18">
        <v>9.7899999999999991</v>
      </c>
      <c r="AL18">
        <v>0</v>
      </c>
      <c r="AM18">
        <v>0</v>
      </c>
      <c r="AN18">
        <v>200</v>
      </c>
      <c r="AO18">
        <v>50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9.6</v>
      </c>
      <c r="K19" s="46">
        <v>48.35</v>
      </c>
      <c r="L19" s="46">
        <v>0</v>
      </c>
      <c r="M19" s="74">
        <v>0</v>
      </c>
      <c r="N19" s="73">
        <v>284.79999999999995</v>
      </c>
      <c r="O19" s="46">
        <v>326.74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25</v>
      </c>
      <c r="Z19">
        <v>50</v>
      </c>
      <c r="AA19">
        <v>0</v>
      </c>
      <c r="AB19">
        <v>0.39</v>
      </c>
      <c r="AC19">
        <v>150</v>
      </c>
      <c r="AD19">
        <v>0</v>
      </c>
      <c r="AE19">
        <v>0</v>
      </c>
      <c r="AF19">
        <v>30.6</v>
      </c>
      <c r="AG19">
        <v>179.2</v>
      </c>
      <c r="AH19">
        <v>76.739999999999995</v>
      </c>
      <c r="AI19">
        <v>48.35</v>
      </c>
      <c r="AJ19">
        <v>50</v>
      </c>
      <c r="AK19">
        <v>9.6</v>
      </c>
      <c r="AL19">
        <v>0</v>
      </c>
      <c r="AM19">
        <v>0</v>
      </c>
      <c r="AN19">
        <v>200</v>
      </c>
      <c r="AO19">
        <v>50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9.6</v>
      </c>
      <c r="K20" s="46">
        <v>48.35</v>
      </c>
      <c r="L20" s="46">
        <v>0</v>
      </c>
      <c r="M20" s="74">
        <v>0</v>
      </c>
      <c r="N20" s="73">
        <v>284.79999999999995</v>
      </c>
      <c r="O20" s="46">
        <v>326.74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25</v>
      </c>
      <c r="Z20">
        <v>50</v>
      </c>
      <c r="AA20">
        <v>0</v>
      </c>
      <c r="AB20">
        <v>0.39</v>
      </c>
      <c r="AC20">
        <v>150</v>
      </c>
      <c r="AD20">
        <v>0</v>
      </c>
      <c r="AE20">
        <v>0</v>
      </c>
      <c r="AF20">
        <v>30.6</v>
      </c>
      <c r="AG20">
        <v>179.2</v>
      </c>
      <c r="AH20">
        <v>76.739999999999995</v>
      </c>
      <c r="AI20">
        <v>48.35</v>
      </c>
      <c r="AJ20">
        <v>50</v>
      </c>
      <c r="AK20">
        <v>9.6</v>
      </c>
      <c r="AL20">
        <v>0</v>
      </c>
      <c r="AM20">
        <v>0</v>
      </c>
      <c r="AN20">
        <v>200</v>
      </c>
      <c r="AO20">
        <v>50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9.6</v>
      </c>
      <c r="K21" s="46">
        <v>48.35</v>
      </c>
      <c r="L21" s="46">
        <v>0</v>
      </c>
      <c r="M21" s="74">
        <v>0</v>
      </c>
      <c r="N21" s="73">
        <v>284.79999999999995</v>
      </c>
      <c r="O21" s="46">
        <v>326.74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25</v>
      </c>
      <c r="Z21">
        <v>50</v>
      </c>
      <c r="AA21">
        <v>0</v>
      </c>
      <c r="AB21">
        <v>0.39</v>
      </c>
      <c r="AC21">
        <v>150</v>
      </c>
      <c r="AD21">
        <v>0</v>
      </c>
      <c r="AE21">
        <v>0</v>
      </c>
      <c r="AF21">
        <v>30.6</v>
      </c>
      <c r="AG21">
        <v>179.2</v>
      </c>
      <c r="AH21">
        <v>76.739999999999995</v>
      </c>
      <c r="AI21">
        <v>48.35</v>
      </c>
      <c r="AJ21">
        <v>50</v>
      </c>
      <c r="AK21">
        <v>9.6</v>
      </c>
      <c r="AL21">
        <v>0</v>
      </c>
      <c r="AM21">
        <v>0</v>
      </c>
      <c r="AN21">
        <v>200</v>
      </c>
      <c r="AO21">
        <v>50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9.6</v>
      </c>
      <c r="K22" s="46">
        <v>48.35</v>
      </c>
      <c r="L22" s="46">
        <v>0</v>
      </c>
      <c r="M22" s="74">
        <v>0</v>
      </c>
      <c r="N22" s="73">
        <v>284.79999999999995</v>
      </c>
      <c r="O22" s="46">
        <v>326.74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25</v>
      </c>
      <c r="Z22">
        <v>50</v>
      </c>
      <c r="AA22">
        <v>0</v>
      </c>
      <c r="AB22">
        <v>0.39</v>
      </c>
      <c r="AC22">
        <v>150</v>
      </c>
      <c r="AD22">
        <v>0</v>
      </c>
      <c r="AE22">
        <v>0</v>
      </c>
      <c r="AF22">
        <v>30.6</v>
      </c>
      <c r="AG22">
        <v>179.2</v>
      </c>
      <c r="AH22">
        <v>76.739999999999995</v>
      </c>
      <c r="AI22">
        <v>48.35</v>
      </c>
      <c r="AJ22">
        <v>50</v>
      </c>
      <c r="AK22">
        <v>9.6</v>
      </c>
      <c r="AL22">
        <v>0</v>
      </c>
      <c r="AM22">
        <v>0</v>
      </c>
      <c r="AN22">
        <v>200</v>
      </c>
      <c r="AO22">
        <v>50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9.42</v>
      </c>
      <c r="K23" s="46">
        <v>48.35</v>
      </c>
      <c r="L23" s="46">
        <v>0</v>
      </c>
      <c r="M23" s="74">
        <v>0</v>
      </c>
      <c r="N23" s="73">
        <v>284.79999999999995</v>
      </c>
      <c r="O23" s="46">
        <v>326.74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25</v>
      </c>
      <c r="Z23">
        <v>50</v>
      </c>
      <c r="AA23">
        <v>0</v>
      </c>
      <c r="AB23">
        <v>0.39</v>
      </c>
      <c r="AC23">
        <v>150</v>
      </c>
      <c r="AD23">
        <v>0</v>
      </c>
      <c r="AE23">
        <v>0</v>
      </c>
      <c r="AF23">
        <v>30.6</v>
      </c>
      <c r="AG23">
        <v>179.2</v>
      </c>
      <c r="AH23">
        <v>76.739999999999995</v>
      </c>
      <c r="AI23">
        <v>48.35</v>
      </c>
      <c r="AJ23">
        <v>50</v>
      </c>
      <c r="AK23">
        <v>9.42</v>
      </c>
      <c r="AL23">
        <v>0</v>
      </c>
      <c r="AM23">
        <v>0</v>
      </c>
      <c r="AN23">
        <v>200</v>
      </c>
      <c r="AO23">
        <v>50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9.42</v>
      </c>
      <c r="K24" s="46">
        <v>48.35</v>
      </c>
      <c r="L24" s="46">
        <v>0</v>
      </c>
      <c r="M24" s="74">
        <v>0</v>
      </c>
      <c r="N24" s="73">
        <v>284.79999999999995</v>
      </c>
      <c r="O24" s="46">
        <v>326.74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25</v>
      </c>
      <c r="Z24">
        <v>50</v>
      </c>
      <c r="AA24">
        <v>0</v>
      </c>
      <c r="AB24">
        <v>0.39</v>
      </c>
      <c r="AC24">
        <v>150</v>
      </c>
      <c r="AD24">
        <v>0</v>
      </c>
      <c r="AE24">
        <v>0</v>
      </c>
      <c r="AF24">
        <v>30.6</v>
      </c>
      <c r="AG24">
        <v>179.2</v>
      </c>
      <c r="AH24">
        <v>76.739999999999995</v>
      </c>
      <c r="AI24">
        <v>48.35</v>
      </c>
      <c r="AJ24">
        <v>50</v>
      </c>
      <c r="AK24">
        <v>9.42</v>
      </c>
      <c r="AL24">
        <v>0</v>
      </c>
      <c r="AM24">
        <v>0</v>
      </c>
      <c r="AN24">
        <v>200</v>
      </c>
      <c r="AO24">
        <v>50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9.42</v>
      </c>
      <c r="K25" s="46">
        <v>48.35</v>
      </c>
      <c r="L25" s="46">
        <v>0</v>
      </c>
      <c r="M25" s="74">
        <v>0</v>
      </c>
      <c r="N25" s="73">
        <v>284.79999999999995</v>
      </c>
      <c r="O25" s="46">
        <v>326.74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25</v>
      </c>
      <c r="Z25">
        <v>50</v>
      </c>
      <c r="AA25">
        <v>0</v>
      </c>
      <c r="AB25">
        <v>0.39</v>
      </c>
      <c r="AC25">
        <v>150</v>
      </c>
      <c r="AD25">
        <v>0</v>
      </c>
      <c r="AE25">
        <v>0</v>
      </c>
      <c r="AF25">
        <v>30.6</v>
      </c>
      <c r="AG25">
        <v>179.2</v>
      </c>
      <c r="AH25">
        <v>76.739999999999995</v>
      </c>
      <c r="AI25">
        <v>48.35</v>
      </c>
      <c r="AJ25">
        <v>50</v>
      </c>
      <c r="AK25">
        <v>9.42</v>
      </c>
      <c r="AL25">
        <v>0</v>
      </c>
      <c r="AM25">
        <v>0</v>
      </c>
      <c r="AN25">
        <v>200</v>
      </c>
      <c r="AO25">
        <v>50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9.42</v>
      </c>
      <c r="K26" s="46">
        <v>48.35</v>
      </c>
      <c r="L26" s="46">
        <v>0</v>
      </c>
      <c r="M26" s="74">
        <v>0</v>
      </c>
      <c r="N26" s="73">
        <v>284.79999999999995</v>
      </c>
      <c r="O26" s="46">
        <v>326.74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25</v>
      </c>
      <c r="Z26">
        <v>50</v>
      </c>
      <c r="AA26">
        <v>0</v>
      </c>
      <c r="AB26">
        <v>0.39</v>
      </c>
      <c r="AC26">
        <v>150</v>
      </c>
      <c r="AD26">
        <v>0</v>
      </c>
      <c r="AE26">
        <v>0</v>
      </c>
      <c r="AF26">
        <v>30.6</v>
      </c>
      <c r="AG26">
        <v>179.2</v>
      </c>
      <c r="AH26">
        <v>76.739999999999995</v>
      </c>
      <c r="AI26">
        <v>48.35</v>
      </c>
      <c r="AJ26">
        <v>50</v>
      </c>
      <c r="AK26">
        <v>9.42</v>
      </c>
      <c r="AL26">
        <v>0</v>
      </c>
      <c r="AM26">
        <v>0</v>
      </c>
      <c r="AN26">
        <v>200</v>
      </c>
      <c r="AO26">
        <v>50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9.23</v>
      </c>
      <c r="K27" s="46">
        <v>48.35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25</v>
      </c>
      <c r="Z27">
        <v>50</v>
      </c>
      <c r="AA27">
        <v>0</v>
      </c>
      <c r="AB27">
        <v>0.53</v>
      </c>
      <c r="AC27">
        <v>0</v>
      </c>
      <c r="AD27">
        <v>191.9</v>
      </c>
      <c r="AE27">
        <v>0</v>
      </c>
      <c r="AF27">
        <v>0</v>
      </c>
      <c r="AG27">
        <v>0</v>
      </c>
      <c r="AH27">
        <v>0</v>
      </c>
      <c r="AI27">
        <v>48.35</v>
      </c>
      <c r="AJ27">
        <v>50</v>
      </c>
      <c r="AK27">
        <v>9.23</v>
      </c>
      <c r="AL27">
        <v>0</v>
      </c>
      <c r="AM27">
        <v>0</v>
      </c>
      <c r="AN27">
        <v>100</v>
      </c>
      <c r="AO27">
        <v>50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9.23</v>
      </c>
      <c r="K28" s="46">
        <v>48.35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25</v>
      </c>
      <c r="Z28">
        <v>50</v>
      </c>
      <c r="AA28">
        <v>0</v>
      </c>
      <c r="AB28">
        <v>0.53</v>
      </c>
      <c r="AC28">
        <v>0</v>
      </c>
      <c r="AD28">
        <v>191.9</v>
      </c>
      <c r="AE28">
        <v>0</v>
      </c>
      <c r="AF28">
        <v>0</v>
      </c>
      <c r="AG28">
        <v>0</v>
      </c>
      <c r="AH28">
        <v>0</v>
      </c>
      <c r="AI28">
        <v>48.35</v>
      </c>
      <c r="AJ28">
        <v>50</v>
      </c>
      <c r="AK28">
        <v>9.23</v>
      </c>
      <c r="AL28">
        <v>0</v>
      </c>
      <c r="AM28">
        <v>0</v>
      </c>
      <c r="AN28">
        <v>100</v>
      </c>
      <c r="AO28">
        <v>50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9.23</v>
      </c>
      <c r="K29" s="46">
        <v>48.35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25</v>
      </c>
      <c r="Z29">
        <v>50</v>
      </c>
      <c r="AA29">
        <v>0</v>
      </c>
      <c r="AB29">
        <v>0.53</v>
      </c>
      <c r="AC29">
        <v>0</v>
      </c>
      <c r="AD29">
        <v>191.9</v>
      </c>
      <c r="AE29">
        <v>0</v>
      </c>
      <c r="AF29">
        <v>0</v>
      </c>
      <c r="AG29">
        <v>0</v>
      </c>
      <c r="AH29">
        <v>0</v>
      </c>
      <c r="AI29">
        <v>48.35</v>
      </c>
      <c r="AJ29">
        <v>50</v>
      </c>
      <c r="AK29">
        <v>9.23</v>
      </c>
      <c r="AL29">
        <v>0</v>
      </c>
      <c r="AM29">
        <v>0</v>
      </c>
      <c r="AN29">
        <v>100</v>
      </c>
      <c r="AO29">
        <v>50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9.23</v>
      </c>
      <c r="K30" s="46">
        <v>48.35</v>
      </c>
      <c r="L30" s="46">
        <v>0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25</v>
      </c>
      <c r="Z30">
        <v>50</v>
      </c>
      <c r="AA30">
        <v>0</v>
      </c>
      <c r="AB30">
        <v>0.53</v>
      </c>
      <c r="AC30">
        <v>0</v>
      </c>
      <c r="AD30">
        <v>191.9</v>
      </c>
      <c r="AE30">
        <v>0</v>
      </c>
      <c r="AF30">
        <v>0</v>
      </c>
      <c r="AG30">
        <v>0</v>
      </c>
      <c r="AH30">
        <v>0</v>
      </c>
      <c r="AI30">
        <v>48.35</v>
      </c>
      <c r="AJ30">
        <v>50</v>
      </c>
      <c r="AK30">
        <v>9.23</v>
      </c>
      <c r="AL30">
        <v>0</v>
      </c>
      <c r="AM30">
        <v>0</v>
      </c>
      <c r="AN30">
        <v>100</v>
      </c>
      <c r="AO30">
        <v>50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9.14</v>
      </c>
      <c r="K31" s="46">
        <v>48.35</v>
      </c>
      <c r="L31" s="46">
        <v>0.46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25</v>
      </c>
      <c r="Z31">
        <v>50</v>
      </c>
      <c r="AA31">
        <v>0.46</v>
      </c>
      <c r="AB31">
        <v>0.57999999999999996</v>
      </c>
      <c r="AC31">
        <v>0</v>
      </c>
      <c r="AD31">
        <v>191.9</v>
      </c>
      <c r="AE31">
        <v>0</v>
      </c>
      <c r="AF31">
        <v>0</v>
      </c>
      <c r="AG31">
        <v>0</v>
      </c>
      <c r="AH31">
        <v>0</v>
      </c>
      <c r="AI31">
        <v>48.35</v>
      </c>
      <c r="AJ31">
        <v>50</v>
      </c>
      <c r="AK31">
        <v>9.14</v>
      </c>
      <c r="AL31">
        <v>0</v>
      </c>
      <c r="AM31">
        <v>0</v>
      </c>
      <c r="AN31">
        <v>100</v>
      </c>
      <c r="AO31">
        <v>50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9.14</v>
      </c>
      <c r="K32" s="46">
        <v>48.35</v>
      </c>
      <c r="L32" s="46">
        <v>0.79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25</v>
      </c>
      <c r="Z32">
        <v>50</v>
      </c>
      <c r="AA32">
        <v>0.79</v>
      </c>
      <c r="AB32">
        <v>0.57999999999999996</v>
      </c>
      <c r="AC32">
        <v>0</v>
      </c>
      <c r="AD32">
        <v>191.9</v>
      </c>
      <c r="AE32">
        <v>0</v>
      </c>
      <c r="AF32">
        <v>0</v>
      </c>
      <c r="AG32">
        <v>0</v>
      </c>
      <c r="AH32">
        <v>0</v>
      </c>
      <c r="AI32">
        <v>48.35</v>
      </c>
      <c r="AJ32">
        <v>50</v>
      </c>
      <c r="AK32">
        <v>9.14</v>
      </c>
      <c r="AL32">
        <v>0</v>
      </c>
      <c r="AM32">
        <v>0</v>
      </c>
      <c r="AN32">
        <v>100</v>
      </c>
      <c r="AO32">
        <v>50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9.14</v>
      </c>
      <c r="K33" s="46">
        <v>48.35</v>
      </c>
      <c r="L33" s="46">
        <v>1.19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25</v>
      </c>
      <c r="Z33">
        <v>50</v>
      </c>
      <c r="AA33">
        <v>1.19</v>
      </c>
      <c r="AB33">
        <v>0.57999999999999996</v>
      </c>
      <c r="AC33">
        <v>0</v>
      </c>
      <c r="AD33">
        <v>191.9</v>
      </c>
      <c r="AE33">
        <v>0</v>
      </c>
      <c r="AF33">
        <v>0</v>
      </c>
      <c r="AG33">
        <v>0</v>
      </c>
      <c r="AH33">
        <v>0</v>
      </c>
      <c r="AI33">
        <v>48.35</v>
      </c>
      <c r="AJ33">
        <v>50</v>
      </c>
      <c r="AK33">
        <v>9.14</v>
      </c>
      <c r="AL33">
        <v>0</v>
      </c>
      <c r="AM33">
        <v>0</v>
      </c>
      <c r="AN33">
        <v>100</v>
      </c>
      <c r="AO33">
        <v>50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9.14</v>
      </c>
      <c r="K34" s="46">
        <v>48.35</v>
      </c>
      <c r="L34" s="46">
        <v>1.63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25</v>
      </c>
      <c r="Z34">
        <v>50</v>
      </c>
      <c r="AA34">
        <v>1.63</v>
      </c>
      <c r="AB34">
        <v>0.57999999999999996</v>
      </c>
      <c r="AC34">
        <v>0</v>
      </c>
      <c r="AD34">
        <v>191.9</v>
      </c>
      <c r="AE34">
        <v>0</v>
      </c>
      <c r="AF34">
        <v>0</v>
      </c>
      <c r="AG34">
        <v>0</v>
      </c>
      <c r="AH34">
        <v>0</v>
      </c>
      <c r="AI34">
        <v>48.35</v>
      </c>
      <c r="AJ34">
        <v>50</v>
      </c>
      <c r="AK34">
        <v>9.14</v>
      </c>
      <c r="AL34">
        <v>0</v>
      </c>
      <c r="AM34">
        <v>0</v>
      </c>
      <c r="AN34">
        <v>100</v>
      </c>
      <c r="AO34">
        <v>50</v>
      </c>
    </row>
    <row r="35" spans="1:41">
      <c r="A35" t="s">
        <v>279</v>
      </c>
      <c r="G35" t="s">
        <v>77</v>
      </c>
      <c r="H35" s="73">
        <v>0.97</v>
      </c>
      <c r="I35" s="46">
        <v>0</v>
      </c>
      <c r="J35" s="46">
        <v>8.9499999999999993</v>
      </c>
      <c r="K35" s="46">
        <v>48.35</v>
      </c>
      <c r="L35" s="46">
        <v>2.13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25</v>
      </c>
      <c r="Z35">
        <v>50</v>
      </c>
      <c r="AA35">
        <v>2.13</v>
      </c>
      <c r="AB35">
        <v>0.97</v>
      </c>
      <c r="AC35">
        <v>0</v>
      </c>
      <c r="AD35">
        <v>191.9</v>
      </c>
      <c r="AE35">
        <v>0</v>
      </c>
      <c r="AF35">
        <v>0</v>
      </c>
      <c r="AG35">
        <v>0</v>
      </c>
      <c r="AH35">
        <v>0</v>
      </c>
      <c r="AI35">
        <v>48.35</v>
      </c>
      <c r="AJ35">
        <v>50</v>
      </c>
      <c r="AK35">
        <v>8.9499999999999993</v>
      </c>
      <c r="AL35">
        <v>0</v>
      </c>
      <c r="AM35">
        <v>0</v>
      </c>
      <c r="AN35">
        <v>100</v>
      </c>
      <c r="AO35">
        <v>50</v>
      </c>
    </row>
    <row r="36" spans="1:41">
      <c r="A36" t="s">
        <v>309</v>
      </c>
      <c r="G36" t="s">
        <v>78</v>
      </c>
      <c r="H36" s="73">
        <v>0.97</v>
      </c>
      <c r="I36" s="46">
        <v>0</v>
      </c>
      <c r="J36" s="46">
        <v>8.9499999999999993</v>
      </c>
      <c r="K36" s="46">
        <v>48.35</v>
      </c>
      <c r="L36" s="46">
        <v>2.65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25</v>
      </c>
      <c r="Z36">
        <v>50</v>
      </c>
      <c r="AA36">
        <v>2.65</v>
      </c>
      <c r="AB36">
        <v>0.97</v>
      </c>
      <c r="AC36">
        <v>0</v>
      </c>
      <c r="AD36">
        <v>191.9</v>
      </c>
      <c r="AE36">
        <v>0</v>
      </c>
      <c r="AF36">
        <v>0</v>
      </c>
      <c r="AG36">
        <v>0</v>
      </c>
      <c r="AH36">
        <v>0</v>
      </c>
      <c r="AI36">
        <v>48.35</v>
      </c>
      <c r="AJ36">
        <v>50</v>
      </c>
      <c r="AK36">
        <v>8.9499999999999993</v>
      </c>
      <c r="AL36">
        <v>0</v>
      </c>
      <c r="AM36">
        <v>0</v>
      </c>
      <c r="AN36">
        <v>100</v>
      </c>
      <c r="AO36">
        <v>50</v>
      </c>
    </row>
    <row r="37" spans="1:41">
      <c r="A37" t="s">
        <v>310</v>
      </c>
      <c r="G37" t="s">
        <v>79</v>
      </c>
      <c r="H37" s="73">
        <v>0.97</v>
      </c>
      <c r="I37" s="46">
        <v>0</v>
      </c>
      <c r="J37" s="46">
        <v>8.9499999999999993</v>
      </c>
      <c r="K37" s="46">
        <v>48.35</v>
      </c>
      <c r="L37" s="46">
        <v>3.18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25</v>
      </c>
      <c r="Z37">
        <v>50</v>
      </c>
      <c r="AA37">
        <v>3.18</v>
      </c>
      <c r="AB37">
        <v>0.97</v>
      </c>
      <c r="AC37">
        <v>0</v>
      </c>
      <c r="AD37">
        <v>191.9</v>
      </c>
      <c r="AE37">
        <v>0</v>
      </c>
      <c r="AF37">
        <v>0</v>
      </c>
      <c r="AG37">
        <v>0</v>
      </c>
      <c r="AH37">
        <v>0</v>
      </c>
      <c r="AI37">
        <v>48.35</v>
      </c>
      <c r="AJ37">
        <v>50</v>
      </c>
      <c r="AK37">
        <v>8.9499999999999993</v>
      </c>
      <c r="AL37">
        <v>0</v>
      </c>
      <c r="AM37">
        <v>0</v>
      </c>
      <c r="AN37">
        <v>100</v>
      </c>
      <c r="AO37">
        <v>50</v>
      </c>
    </row>
    <row r="38" spans="1:41">
      <c r="A38" t="s">
        <v>311</v>
      </c>
      <c r="G38" t="s">
        <v>80</v>
      </c>
      <c r="H38" s="73">
        <v>0.97</v>
      </c>
      <c r="I38" s="46">
        <v>0</v>
      </c>
      <c r="J38" s="46">
        <v>8.9499999999999993</v>
      </c>
      <c r="K38" s="46">
        <v>48.35</v>
      </c>
      <c r="L38" s="46">
        <v>3.77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25</v>
      </c>
      <c r="Z38">
        <v>50</v>
      </c>
      <c r="AA38">
        <v>3.77</v>
      </c>
      <c r="AB38">
        <v>0.97</v>
      </c>
      <c r="AC38">
        <v>0</v>
      </c>
      <c r="AD38">
        <v>191.9</v>
      </c>
      <c r="AE38">
        <v>0</v>
      </c>
      <c r="AF38">
        <v>0</v>
      </c>
      <c r="AG38">
        <v>0</v>
      </c>
      <c r="AH38">
        <v>0</v>
      </c>
      <c r="AI38">
        <v>48.35</v>
      </c>
      <c r="AJ38">
        <v>50</v>
      </c>
      <c r="AK38">
        <v>8.9499999999999993</v>
      </c>
      <c r="AL38">
        <v>0</v>
      </c>
      <c r="AM38">
        <v>0</v>
      </c>
      <c r="AN38">
        <v>100</v>
      </c>
      <c r="AO38">
        <v>50</v>
      </c>
    </row>
    <row r="39" spans="1:41">
      <c r="A39" t="s">
        <v>312</v>
      </c>
      <c r="G39" t="s">
        <v>81</v>
      </c>
      <c r="H39" s="73">
        <v>0.97</v>
      </c>
      <c r="I39" s="46">
        <v>0</v>
      </c>
      <c r="J39" s="46">
        <v>8.9499999999999993</v>
      </c>
      <c r="K39" s="46">
        <v>65.760000000000005</v>
      </c>
      <c r="L39" s="46">
        <v>4.3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25</v>
      </c>
      <c r="Z39">
        <v>50</v>
      </c>
      <c r="AA39">
        <v>4.3</v>
      </c>
      <c r="AB39">
        <v>0.97</v>
      </c>
      <c r="AC39">
        <v>0</v>
      </c>
      <c r="AD39">
        <v>191.9</v>
      </c>
      <c r="AE39">
        <v>17.41</v>
      </c>
      <c r="AF39">
        <v>0</v>
      </c>
      <c r="AG39">
        <v>0</v>
      </c>
      <c r="AH39">
        <v>0</v>
      </c>
      <c r="AI39">
        <v>48.35</v>
      </c>
      <c r="AJ39">
        <v>50</v>
      </c>
      <c r="AK39">
        <v>8.9499999999999993</v>
      </c>
      <c r="AL39">
        <v>0</v>
      </c>
      <c r="AM39">
        <v>0</v>
      </c>
      <c r="AN39">
        <v>100</v>
      </c>
      <c r="AO39">
        <v>50</v>
      </c>
    </row>
    <row r="40" spans="1:41">
      <c r="A40" t="s">
        <v>329</v>
      </c>
      <c r="G40" t="s">
        <v>82</v>
      </c>
      <c r="H40" s="73">
        <v>0.97</v>
      </c>
      <c r="I40" s="46">
        <v>0</v>
      </c>
      <c r="J40" s="46">
        <v>8.9499999999999993</v>
      </c>
      <c r="K40" s="46">
        <v>65.760000000000005</v>
      </c>
      <c r="L40" s="46">
        <v>4.87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25</v>
      </c>
      <c r="Z40">
        <v>50</v>
      </c>
      <c r="AA40">
        <v>4.87</v>
      </c>
      <c r="AB40">
        <v>0.97</v>
      </c>
      <c r="AC40">
        <v>0</v>
      </c>
      <c r="AD40">
        <v>191.9</v>
      </c>
      <c r="AE40">
        <v>17.41</v>
      </c>
      <c r="AF40">
        <v>0</v>
      </c>
      <c r="AG40">
        <v>0</v>
      </c>
      <c r="AH40">
        <v>0</v>
      </c>
      <c r="AI40">
        <v>48.35</v>
      </c>
      <c r="AJ40">
        <v>50</v>
      </c>
      <c r="AK40">
        <v>8.9499999999999993</v>
      </c>
      <c r="AL40">
        <v>0</v>
      </c>
      <c r="AM40">
        <v>0</v>
      </c>
      <c r="AN40">
        <v>100</v>
      </c>
      <c r="AO40">
        <v>50</v>
      </c>
    </row>
    <row r="41" spans="1:41">
      <c r="A41" t="s">
        <v>330</v>
      </c>
      <c r="G41" t="s">
        <v>83</v>
      </c>
      <c r="H41" s="73">
        <v>0.97</v>
      </c>
      <c r="I41" s="46">
        <v>0</v>
      </c>
      <c r="J41" s="46">
        <v>8.9499999999999993</v>
      </c>
      <c r="K41" s="46">
        <v>65.760000000000005</v>
      </c>
      <c r="L41" s="46">
        <v>5.35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25</v>
      </c>
      <c r="Z41">
        <v>50</v>
      </c>
      <c r="AA41">
        <v>5.35</v>
      </c>
      <c r="AB41">
        <v>0.97</v>
      </c>
      <c r="AC41">
        <v>0</v>
      </c>
      <c r="AD41">
        <v>191.9</v>
      </c>
      <c r="AE41">
        <v>17.41</v>
      </c>
      <c r="AF41">
        <v>0</v>
      </c>
      <c r="AG41">
        <v>0</v>
      </c>
      <c r="AH41">
        <v>0</v>
      </c>
      <c r="AI41">
        <v>48.35</v>
      </c>
      <c r="AJ41">
        <v>50</v>
      </c>
      <c r="AK41">
        <v>8.9499999999999993</v>
      </c>
      <c r="AL41">
        <v>0</v>
      </c>
      <c r="AM41">
        <v>0</v>
      </c>
      <c r="AN41">
        <v>100</v>
      </c>
      <c r="AO41">
        <v>50</v>
      </c>
    </row>
    <row r="42" spans="1:41">
      <c r="A42" t="s">
        <v>331</v>
      </c>
      <c r="G42" t="s">
        <v>84</v>
      </c>
      <c r="H42" s="73">
        <v>0.97</v>
      </c>
      <c r="I42" s="46">
        <v>0</v>
      </c>
      <c r="J42" s="46">
        <v>8.9499999999999993</v>
      </c>
      <c r="K42" s="46">
        <v>65.760000000000005</v>
      </c>
      <c r="L42" s="46">
        <v>5.88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25</v>
      </c>
      <c r="Z42">
        <v>50</v>
      </c>
      <c r="AA42">
        <v>5.88</v>
      </c>
      <c r="AB42">
        <v>0.97</v>
      </c>
      <c r="AC42">
        <v>0</v>
      </c>
      <c r="AD42">
        <v>191.9</v>
      </c>
      <c r="AE42">
        <v>17.41</v>
      </c>
      <c r="AF42">
        <v>0</v>
      </c>
      <c r="AG42">
        <v>0</v>
      </c>
      <c r="AH42">
        <v>0</v>
      </c>
      <c r="AI42">
        <v>48.35</v>
      </c>
      <c r="AJ42">
        <v>50</v>
      </c>
      <c r="AK42">
        <v>8.9499999999999993</v>
      </c>
      <c r="AL42">
        <v>0</v>
      </c>
      <c r="AM42">
        <v>0</v>
      </c>
      <c r="AN42">
        <v>100</v>
      </c>
      <c r="AO42">
        <v>50</v>
      </c>
    </row>
    <row r="43" spans="1:41">
      <c r="A43" t="s">
        <v>337</v>
      </c>
      <c r="G43" t="s">
        <v>85</v>
      </c>
      <c r="H43" s="73">
        <v>0.97</v>
      </c>
      <c r="I43" s="46">
        <v>0</v>
      </c>
      <c r="J43" s="46">
        <v>8.86</v>
      </c>
      <c r="K43" s="46">
        <v>77.36</v>
      </c>
      <c r="L43" s="46">
        <v>6.3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25</v>
      </c>
      <c r="Z43">
        <v>50</v>
      </c>
      <c r="AA43">
        <v>6.3</v>
      </c>
      <c r="AB43">
        <v>0.97</v>
      </c>
      <c r="AC43">
        <v>0</v>
      </c>
      <c r="AD43">
        <v>191.9</v>
      </c>
      <c r="AE43">
        <v>0</v>
      </c>
      <c r="AF43">
        <v>0</v>
      </c>
      <c r="AG43">
        <v>0</v>
      </c>
      <c r="AH43">
        <v>0</v>
      </c>
      <c r="AI43">
        <v>48.35</v>
      </c>
      <c r="AJ43">
        <v>50</v>
      </c>
      <c r="AK43">
        <v>8.86</v>
      </c>
      <c r="AL43">
        <v>19.34</v>
      </c>
      <c r="AM43">
        <v>9.67</v>
      </c>
      <c r="AN43">
        <v>100</v>
      </c>
      <c r="AO43">
        <v>50</v>
      </c>
    </row>
    <row r="44" spans="1:41">
      <c r="A44" t="s">
        <v>339</v>
      </c>
      <c r="G44" t="s">
        <v>86</v>
      </c>
      <c r="H44" s="73">
        <v>0.97</v>
      </c>
      <c r="I44" s="46">
        <v>0</v>
      </c>
      <c r="J44" s="46">
        <v>8.86</v>
      </c>
      <c r="K44" s="46">
        <v>77.36</v>
      </c>
      <c r="L44" s="46">
        <v>6.68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25</v>
      </c>
      <c r="Z44">
        <v>50</v>
      </c>
      <c r="AA44">
        <v>6.68</v>
      </c>
      <c r="AB44">
        <v>0.97</v>
      </c>
      <c r="AC44">
        <v>0</v>
      </c>
      <c r="AD44">
        <v>191.9</v>
      </c>
      <c r="AE44">
        <v>0</v>
      </c>
      <c r="AF44">
        <v>0</v>
      </c>
      <c r="AG44">
        <v>0</v>
      </c>
      <c r="AH44">
        <v>0</v>
      </c>
      <c r="AI44">
        <v>48.35</v>
      </c>
      <c r="AJ44">
        <v>50</v>
      </c>
      <c r="AK44">
        <v>8.86</v>
      </c>
      <c r="AL44">
        <v>19.34</v>
      </c>
      <c r="AM44">
        <v>9.67</v>
      </c>
      <c r="AN44">
        <v>100</v>
      </c>
      <c r="AO44">
        <v>50</v>
      </c>
    </row>
    <row r="45" spans="1:41">
      <c r="A45" t="s">
        <v>358</v>
      </c>
      <c r="G45" t="s">
        <v>87</v>
      </c>
      <c r="H45" s="73">
        <v>0.97</v>
      </c>
      <c r="I45" s="46">
        <v>0</v>
      </c>
      <c r="J45" s="46">
        <v>8.86</v>
      </c>
      <c r="K45" s="46">
        <v>77.36</v>
      </c>
      <c r="L45" s="46">
        <v>7.04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25</v>
      </c>
      <c r="Z45">
        <v>50</v>
      </c>
      <c r="AA45">
        <v>7.04</v>
      </c>
      <c r="AB45">
        <v>0.97</v>
      </c>
      <c r="AC45">
        <v>0</v>
      </c>
      <c r="AD45">
        <v>191.9</v>
      </c>
      <c r="AE45">
        <v>0</v>
      </c>
      <c r="AF45">
        <v>0</v>
      </c>
      <c r="AG45">
        <v>0</v>
      </c>
      <c r="AH45">
        <v>0</v>
      </c>
      <c r="AI45">
        <v>48.35</v>
      </c>
      <c r="AJ45">
        <v>50</v>
      </c>
      <c r="AK45">
        <v>8.86</v>
      </c>
      <c r="AL45">
        <v>19.34</v>
      </c>
      <c r="AM45">
        <v>9.67</v>
      </c>
      <c r="AN45">
        <v>100</v>
      </c>
      <c r="AO45">
        <v>50</v>
      </c>
    </row>
    <row r="46" spans="1:41">
      <c r="A46" t="s">
        <v>359</v>
      </c>
      <c r="G46" t="s">
        <v>88</v>
      </c>
      <c r="H46" s="73">
        <v>0.97</v>
      </c>
      <c r="I46" s="46">
        <v>0</v>
      </c>
      <c r="J46" s="46">
        <v>8.86</v>
      </c>
      <c r="K46" s="46">
        <v>77.36</v>
      </c>
      <c r="L46" s="46">
        <v>7.35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25</v>
      </c>
      <c r="Z46">
        <v>50</v>
      </c>
      <c r="AA46">
        <v>7.35</v>
      </c>
      <c r="AB46">
        <v>0.97</v>
      </c>
      <c r="AC46">
        <v>0</v>
      </c>
      <c r="AD46">
        <v>191.9</v>
      </c>
      <c r="AE46">
        <v>0</v>
      </c>
      <c r="AF46">
        <v>0</v>
      </c>
      <c r="AG46">
        <v>0</v>
      </c>
      <c r="AH46">
        <v>0</v>
      </c>
      <c r="AI46">
        <v>48.35</v>
      </c>
      <c r="AJ46">
        <v>50</v>
      </c>
      <c r="AK46">
        <v>8.86</v>
      </c>
      <c r="AL46">
        <v>19.34</v>
      </c>
      <c r="AM46">
        <v>9.67</v>
      </c>
      <c r="AN46">
        <v>100</v>
      </c>
      <c r="AO46">
        <v>50</v>
      </c>
    </row>
    <row r="47" spans="1:41">
      <c r="A47" t="s">
        <v>360</v>
      </c>
      <c r="G47" t="s">
        <v>89</v>
      </c>
      <c r="H47" s="73">
        <v>0.97</v>
      </c>
      <c r="I47" s="46">
        <v>0</v>
      </c>
      <c r="J47" s="46">
        <v>10.62</v>
      </c>
      <c r="K47" s="46">
        <v>77.36</v>
      </c>
      <c r="L47" s="46">
        <v>7.63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25</v>
      </c>
      <c r="Z47">
        <v>50</v>
      </c>
      <c r="AA47">
        <v>7.63</v>
      </c>
      <c r="AB47">
        <v>0.97</v>
      </c>
      <c r="AC47">
        <v>0</v>
      </c>
      <c r="AD47">
        <v>191.9</v>
      </c>
      <c r="AE47">
        <v>0</v>
      </c>
      <c r="AF47">
        <v>0</v>
      </c>
      <c r="AG47">
        <v>0</v>
      </c>
      <c r="AH47">
        <v>0</v>
      </c>
      <c r="AI47">
        <v>48.35</v>
      </c>
      <c r="AJ47">
        <v>50</v>
      </c>
      <c r="AK47">
        <v>10.62</v>
      </c>
      <c r="AL47">
        <v>19.34</v>
      </c>
      <c r="AM47">
        <v>9.67</v>
      </c>
      <c r="AN47">
        <v>100</v>
      </c>
      <c r="AO47">
        <v>50</v>
      </c>
    </row>
    <row r="48" spans="1:41">
      <c r="A48" t="s">
        <v>364</v>
      </c>
      <c r="G48" t="s">
        <v>90</v>
      </c>
      <c r="H48" s="73">
        <v>0.97</v>
      </c>
      <c r="I48" s="46">
        <v>0</v>
      </c>
      <c r="J48" s="46">
        <v>10.62</v>
      </c>
      <c r="K48" s="46">
        <v>77.36</v>
      </c>
      <c r="L48" s="46">
        <v>7.8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25</v>
      </c>
      <c r="Z48">
        <v>50</v>
      </c>
      <c r="AA48">
        <v>7.8</v>
      </c>
      <c r="AB48">
        <v>0.97</v>
      </c>
      <c r="AC48">
        <v>0</v>
      </c>
      <c r="AD48">
        <v>191.9</v>
      </c>
      <c r="AE48">
        <v>0</v>
      </c>
      <c r="AF48">
        <v>0</v>
      </c>
      <c r="AG48">
        <v>0</v>
      </c>
      <c r="AH48">
        <v>0</v>
      </c>
      <c r="AI48">
        <v>48.35</v>
      </c>
      <c r="AJ48">
        <v>50</v>
      </c>
      <c r="AK48">
        <v>10.62</v>
      </c>
      <c r="AL48">
        <v>19.34</v>
      </c>
      <c r="AM48">
        <v>9.67</v>
      </c>
      <c r="AN48">
        <v>100</v>
      </c>
      <c r="AO48">
        <v>50</v>
      </c>
    </row>
    <row r="49" spans="1:41">
      <c r="A49" t="s">
        <v>365</v>
      </c>
      <c r="G49" t="s">
        <v>91</v>
      </c>
      <c r="H49" s="73">
        <v>0.97</v>
      </c>
      <c r="I49" s="46">
        <v>0</v>
      </c>
      <c r="J49" s="46">
        <v>10.62</v>
      </c>
      <c r="K49" s="46">
        <v>77.36</v>
      </c>
      <c r="L49" s="46">
        <v>8.02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25</v>
      </c>
      <c r="Z49">
        <v>50</v>
      </c>
      <c r="AA49">
        <v>8.02</v>
      </c>
      <c r="AB49">
        <v>0.97</v>
      </c>
      <c r="AC49">
        <v>0</v>
      </c>
      <c r="AD49">
        <v>191.9</v>
      </c>
      <c r="AE49">
        <v>0</v>
      </c>
      <c r="AF49">
        <v>0</v>
      </c>
      <c r="AG49">
        <v>0</v>
      </c>
      <c r="AH49">
        <v>0</v>
      </c>
      <c r="AI49">
        <v>48.35</v>
      </c>
      <c r="AJ49">
        <v>50</v>
      </c>
      <c r="AK49">
        <v>10.62</v>
      </c>
      <c r="AL49">
        <v>19.34</v>
      </c>
      <c r="AM49">
        <v>9.67</v>
      </c>
      <c r="AN49">
        <v>100</v>
      </c>
      <c r="AO49">
        <v>50</v>
      </c>
    </row>
    <row r="50" spans="1:41">
      <c r="A50" t="s">
        <v>366</v>
      </c>
      <c r="G50" t="s">
        <v>92</v>
      </c>
      <c r="H50" s="73">
        <v>0.97</v>
      </c>
      <c r="I50" s="46">
        <v>0</v>
      </c>
      <c r="J50" s="46">
        <v>10.62</v>
      </c>
      <c r="K50" s="46">
        <v>77.36</v>
      </c>
      <c r="L50" s="46">
        <v>8.1300000000000008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25</v>
      </c>
      <c r="Z50">
        <v>50</v>
      </c>
      <c r="AA50">
        <v>8.1300000000000008</v>
      </c>
      <c r="AB50">
        <v>0.97</v>
      </c>
      <c r="AC50">
        <v>0</v>
      </c>
      <c r="AD50">
        <v>191.9</v>
      </c>
      <c r="AE50">
        <v>0</v>
      </c>
      <c r="AF50">
        <v>0</v>
      </c>
      <c r="AG50">
        <v>0</v>
      </c>
      <c r="AH50">
        <v>0</v>
      </c>
      <c r="AI50">
        <v>48.35</v>
      </c>
      <c r="AJ50">
        <v>50</v>
      </c>
      <c r="AK50">
        <v>10.62</v>
      </c>
      <c r="AL50">
        <v>19.34</v>
      </c>
      <c r="AM50">
        <v>9.67</v>
      </c>
      <c r="AN50">
        <v>100</v>
      </c>
      <c r="AO50">
        <v>50</v>
      </c>
    </row>
    <row r="51" spans="1:41">
      <c r="A51" t="s">
        <v>367</v>
      </c>
      <c r="G51" t="s">
        <v>93</v>
      </c>
      <c r="H51" s="73">
        <v>0.97</v>
      </c>
      <c r="I51" s="46">
        <v>0</v>
      </c>
      <c r="J51" s="46">
        <v>10.43</v>
      </c>
      <c r="K51" s="46">
        <v>101.54</v>
      </c>
      <c r="L51" s="46">
        <v>8.18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25</v>
      </c>
      <c r="Z51">
        <v>50</v>
      </c>
      <c r="AA51">
        <v>8.18</v>
      </c>
      <c r="AB51">
        <v>0.97</v>
      </c>
      <c r="AC51">
        <v>0</v>
      </c>
      <c r="AD51">
        <v>191.9</v>
      </c>
      <c r="AE51">
        <v>0</v>
      </c>
      <c r="AF51">
        <v>0</v>
      </c>
      <c r="AG51">
        <v>0</v>
      </c>
      <c r="AH51">
        <v>0</v>
      </c>
      <c r="AI51">
        <v>48.35</v>
      </c>
      <c r="AJ51">
        <v>50</v>
      </c>
      <c r="AK51">
        <v>10.43</v>
      </c>
      <c r="AL51">
        <v>24.18</v>
      </c>
      <c r="AM51">
        <v>29.01</v>
      </c>
      <c r="AN51">
        <v>100</v>
      </c>
      <c r="AO51">
        <v>50</v>
      </c>
    </row>
    <row r="52" spans="1:41">
      <c r="A52" t="s">
        <v>368</v>
      </c>
      <c r="G52" t="s">
        <v>94</v>
      </c>
      <c r="H52" s="73">
        <v>0.97</v>
      </c>
      <c r="I52" s="46">
        <v>0</v>
      </c>
      <c r="J52" s="46">
        <v>10.43</v>
      </c>
      <c r="K52" s="46">
        <v>101.54</v>
      </c>
      <c r="L52" s="46">
        <v>8.19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25</v>
      </c>
      <c r="Z52">
        <v>50</v>
      </c>
      <c r="AA52">
        <v>8.19</v>
      </c>
      <c r="AB52">
        <v>0.97</v>
      </c>
      <c r="AC52">
        <v>0</v>
      </c>
      <c r="AD52">
        <v>191.9</v>
      </c>
      <c r="AE52">
        <v>0</v>
      </c>
      <c r="AF52">
        <v>0</v>
      </c>
      <c r="AG52">
        <v>0</v>
      </c>
      <c r="AH52">
        <v>0</v>
      </c>
      <c r="AI52">
        <v>48.35</v>
      </c>
      <c r="AJ52">
        <v>50</v>
      </c>
      <c r="AK52">
        <v>10.43</v>
      </c>
      <c r="AL52">
        <v>24.18</v>
      </c>
      <c r="AM52">
        <v>29.01</v>
      </c>
      <c r="AN52">
        <v>100</v>
      </c>
      <c r="AO52">
        <v>50</v>
      </c>
    </row>
    <row r="53" spans="1:41">
      <c r="A53" t="s">
        <v>400</v>
      </c>
      <c r="G53" t="s">
        <v>95</v>
      </c>
      <c r="H53" s="73">
        <v>0.97</v>
      </c>
      <c r="I53" s="46">
        <v>0</v>
      </c>
      <c r="J53" s="46">
        <v>10.43</v>
      </c>
      <c r="K53" s="46">
        <v>101.54</v>
      </c>
      <c r="L53" s="46">
        <v>8.15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25</v>
      </c>
      <c r="Z53">
        <v>50</v>
      </c>
      <c r="AA53">
        <v>8.15</v>
      </c>
      <c r="AB53">
        <v>0.97</v>
      </c>
      <c r="AC53">
        <v>0</v>
      </c>
      <c r="AD53">
        <v>191.9</v>
      </c>
      <c r="AE53">
        <v>0</v>
      </c>
      <c r="AF53">
        <v>0</v>
      </c>
      <c r="AG53">
        <v>0</v>
      </c>
      <c r="AH53">
        <v>0</v>
      </c>
      <c r="AI53">
        <v>48.35</v>
      </c>
      <c r="AJ53">
        <v>50</v>
      </c>
      <c r="AK53">
        <v>10.43</v>
      </c>
      <c r="AL53">
        <v>24.18</v>
      </c>
      <c r="AM53">
        <v>29.01</v>
      </c>
      <c r="AN53">
        <v>100</v>
      </c>
      <c r="AO53">
        <v>50</v>
      </c>
    </row>
    <row r="54" spans="1:41">
      <c r="A54" t="s">
        <v>399</v>
      </c>
      <c r="G54" t="s">
        <v>96</v>
      </c>
      <c r="H54" s="73">
        <v>0.97</v>
      </c>
      <c r="I54" s="46">
        <v>0</v>
      </c>
      <c r="J54" s="46">
        <v>10.43</v>
      </c>
      <c r="K54" s="46">
        <v>101.54</v>
      </c>
      <c r="L54" s="46">
        <v>8.07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25</v>
      </c>
      <c r="Z54">
        <v>50</v>
      </c>
      <c r="AA54">
        <v>8.07</v>
      </c>
      <c r="AB54">
        <v>0.97</v>
      </c>
      <c r="AC54">
        <v>0</v>
      </c>
      <c r="AD54">
        <v>191.9</v>
      </c>
      <c r="AE54">
        <v>0</v>
      </c>
      <c r="AF54">
        <v>0</v>
      </c>
      <c r="AG54">
        <v>0</v>
      </c>
      <c r="AH54">
        <v>0</v>
      </c>
      <c r="AI54">
        <v>48.35</v>
      </c>
      <c r="AJ54">
        <v>50</v>
      </c>
      <c r="AK54">
        <v>10.43</v>
      </c>
      <c r="AL54">
        <v>24.18</v>
      </c>
      <c r="AM54">
        <v>29.01</v>
      </c>
      <c r="AN54">
        <v>100</v>
      </c>
      <c r="AO54">
        <v>50</v>
      </c>
    </row>
    <row r="55" spans="1:41">
      <c r="A55" t="s">
        <v>401</v>
      </c>
      <c r="G55" t="s">
        <v>97</v>
      </c>
      <c r="H55" s="73">
        <v>0.97</v>
      </c>
      <c r="I55" s="46">
        <v>0</v>
      </c>
      <c r="J55" s="46">
        <v>10.34</v>
      </c>
      <c r="K55" s="46">
        <v>101.54</v>
      </c>
      <c r="L55" s="46">
        <v>8.01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25</v>
      </c>
      <c r="Z55">
        <v>50</v>
      </c>
      <c r="AA55">
        <v>8.01</v>
      </c>
      <c r="AB55">
        <v>0.97</v>
      </c>
      <c r="AC55">
        <v>0</v>
      </c>
      <c r="AD55">
        <v>191.9</v>
      </c>
      <c r="AE55">
        <v>0</v>
      </c>
      <c r="AF55">
        <v>0</v>
      </c>
      <c r="AG55">
        <v>0</v>
      </c>
      <c r="AH55">
        <v>0</v>
      </c>
      <c r="AI55">
        <v>48.35</v>
      </c>
      <c r="AJ55">
        <v>50</v>
      </c>
      <c r="AK55">
        <v>10.34</v>
      </c>
      <c r="AL55">
        <v>24.18</v>
      </c>
      <c r="AM55">
        <v>29.01</v>
      </c>
      <c r="AN55">
        <v>100</v>
      </c>
      <c r="AO55">
        <v>50</v>
      </c>
    </row>
    <row r="56" spans="1:41">
      <c r="A56" t="s">
        <v>401</v>
      </c>
      <c r="G56" t="s">
        <v>98</v>
      </c>
      <c r="H56" s="73">
        <v>0.97</v>
      </c>
      <c r="I56" s="46">
        <v>0</v>
      </c>
      <c r="J56" s="46">
        <v>10.34</v>
      </c>
      <c r="K56" s="46">
        <v>101.54</v>
      </c>
      <c r="L56" s="46">
        <v>7.81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25</v>
      </c>
      <c r="Z56">
        <v>50</v>
      </c>
      <c r="AA56">
        <v>7.81</v>
      </c>
      <c r="AB56">
        <v>0.97</v>
      </c>
      <c r="AC56">
        <v>0</v>
      </c>
      <c r="AD56">
        <v>191.9</v>
      </c>
      <c r="AE56">
        <v>0</v>
      </c>
      <c r="AF56">
        <v>0</v>
      </c>
      <c r="AG56">
        <v>0</v>
      </c>
      <c r="AH56">
        <v>0</v>
      </c>
      <c r="AI56">
        <v>48.35</v>
      </c>
      <c r="AJ56">
        <v>50</v>
      </c>
      <c r="AK56">
        <v>10.34</v>
      </c>
      <c r="AL56">
        <v>24.18</v>
      </c>
      <c r="AM56">
        <v>29.01</v>
      </c>
      <c r="AN56">
        <v>100</v>
      </c>
      <c r="AO56">
        <v>50</v>
      </c>
    </row>
    <row r="57" spans="1:41">
      <c r="G57" t="s">
        <v>99</v>
      </c>
      <c r="H57" s="73">
        <v>0.97</v>
      </c>
      <c r="I57" s="46">
        <v>0</v>
      </c>
      <c r="J57" s="46">
        <v>10.34</v>
      </c>
      <c r="K57" s="46">
        <v>101.54</v>
      </c>
      <c r="L57" s="46">
        <v>7.84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25</v>
      </c>
      <c r="Z57">
        <v>50</v>
      </c>
      <c r="AA57">
        <v>7.84</v>
      </c>
      <c r="AB57">
        <v>0.97</v>
      </c>
      <c r="AC57">
        <v>0</v>
      </c>
      <c r="AD57">
        <v>191.9</v>
      </c>
      <c r="AE57">
        <v>0</v>
      </c>
      <c r="AF57">
        <v>0</v>
      </c>
      <c r="AG57">
        <v>0</v>
      </c>
      <c r="AH57">
        <v>0</v>
      </c>
      <c r="AI57">
        <v>48.35</v>
      </c>
      <c r="AJ57">
        <v>50</v>
      </c>
      <c r="AK57">
        <v>10.34</v>
      </c>
      <c r="AL57">
        <v>24.18</v>
      </c>
      <c r="AM57">
        <v>29.01</v>
      </c>
      <c r="AN57">
        <v>100</v>
      </c>
      <c r="AO57">
        <v>50</v>
      </c>
    </row>
    <row r="58" spans="1:41">
      <c r="G58" t="s">
        <v>100</v>
      </c>
      <c r="H58" s="73">
        <v>0.97</v>
      </c>
      <c r="I58" s="46">
        <v>0</v>
      </c>
      <c r="J58" s="46">
        <v>10.34</v>
      </c>
      <c r="K58" s="46">
        <v>77.36</v>
      </c>
      <c r="L58" s="46">
        <v>7.72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25</v>
      </c>
      <c r="Z58">
        <v>50</v>
      </c>
      <c r="AA58">
        <v>7.72</v>
      </c>
      <c r="AB58">
        <v>0.97</v>
      </c>
      <c r="AC58">
        <v>0</v>
      </c>
      <c r="AD58">
        <v>191.9</v>
      </c>
      <c r="AE58">
        <v>0</v>
      </c>
      <c r="AF58">
        <v>0</v>
      </c>
      <c r="AG58">
        <v>0</v>
      </c>
      <c r="AH58">
        <v>0</v>
      </c>
      <c r="AI58">
        <v>48.35</v>
      </c>
      <c r="AJ58">
        <v>50</v>
      </c>
      <c r="AK58">
        <v>10.34</v>
      </c>
      <c r="AL58">
        <v>19.34</v>
      </c>
      <c r="AM58">
        <v>9.67</v>
      </c>
      <c r="AN58">
        <v>100</v>
      </c>
      <c r="AO58">
        <v>50</v>
      </c>
    </row>
    <row r="59" spans="1:41">
      <c r="G59" t="s">
        <v>101</v>
      </c>
      <c r="H59" s="73">
        <v>0.97</v>
      </c>
      <c r="I59" s="46">
        <v>0</v>
      </c>
      <c r="J59" s="46">
        <v>10.25</v>
      </c>
      <c r="K59" s="46">
        <v>77.36</v>
      </c>
      <c r="L59" s="46">
        <v>4.25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25</v>
      </c>
      <c r="Z59">
        <v>50</v>
      </c>
      <c r="AA59">
        <v>4.25</v>
      </c>
      <c r="AB59">
        <v>0.97</v>
      </c>
      <c r="AC59">
        <v>0</v>
      </c>
      <c r="AD59">
        <v>191.9</v>
      </c>
      <c r="AE59">
        <v>0</v>
      </c>
      <c r="AF59">
        <v>0</v>
      </c>
      <c r="AG59">
        <v>0</v>
      </c>
      <c r="AH59">
        <v>0</v>
      </c>
      <c r="AI59">
        <v>48.35</v>
      </c>
      <c r="AJ59">
        <v>50</v>
      </c>
      <c r="AK59">
        <v>10.25</v>
      </c>
      <c r="AL59">
        <v>19.34</v>
      </c>
      <c r="AM59">
        <v>9.67</v>
      </c>
      <c r="AN59">
        <v>100</v>
      </c>
      <c r="AO59">
        <v>50</v>
      </c>
    </row>
    <row r="60" spans="1:41">
      <c r="G60" t="s">
        <v>102</v>
      </c>
      <c r="H60" s="73">
        <v>0.97</v>
      </c>
      <c r="I60" s="46">
        <v>0</v>
      </c>
      <c r="J60" s="46">
        <v>10.25</v>
      </c>
      <c r="K60" s="46">
        <v>77.36</v>
      </c>
      <c r="L60" s="46">
        <v>5.42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25</v>
      </c>
      <c r="Z60">
        <v>50</v>
      </c>
      <c r="AA60">
        <v>5.42</v>
      </c>
      <c r="AB60">
        <v>0.97</v>
      </c>
      <c r="AC60">
        <v>0</v>
      </c>
      <c r="AD60">
        <v>191.9</v>
      </c>
      <c r="AE60">
        <v>0</v>
      </c>
      <c r="AF60">
        <v>0</v>
      </c>
      <c r="AG60">
        <v>0</v>
      </c>
      <c r="AH60">
        <v>0</v>
      </c>
      <c r="AI60">
        <v>48.35</v>
      </c>
      <c r="AJ60">
        <v>50</v>
      </c>
      <c r="AK60">
        <v>10.25</v>
      </c>
      <c r="AL60">
        <v>19.34</v>
      </c>
      <c r="AM60">
        <v>9.67</v>
      </c>
      <c r="AN60">
        <v>100</v>
      </c>
      <c r="AO60">
        <v>50</v>
      </c>
    </row>
    <row r="61" spans="1:41">
      <c r="G61" t="s">
        <v>103</v>
      </c>
      <c r="H61" s="73">
        <v>0.97</v>
      </c>
      <c r="I61" s="46">
        <v>0</v>
      </c>
      <c r="J61" s="46">
        <v>10.25</v>
      </c>
      <c r="K61" s="46">
        <v>77.36</v>
      </c>
      <c r="L61" s="46">
        <v>6.21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25</v>
      </c>
      <c r="Z61">
        <v>50</v>
      </c>
      <c r="AA61">
        <v>6.21</v>
      </c>
      <c r="AB61">
        <v>0.97</v>
      </c>
      <c r="AC61">
        <v>0</v>
      </c>
      <c r="AD61">
        <v>191.9</v>
      </c>
      <c r="AE61">
        <v>0</v>
      </c>
      <c r="AF61">
        <v>0</v>
      </c>
      <c r="AG61">
        <v>0</v>
      </c>
      <c r="AH61">
        <v>0</v>
      </c>
      <c r="AI61">
        <v>48.35</v>
      </c>
      <c r="AJ61">
        <v>50</v>
      </c>
      <c r="AK61">
        <v>10.25</v>
      </c>
      <c r="AL61">
        <v>19.34</v>
      </c>
      <c r="AM61">
        <v>9.67</v>
      </c>
      <c r="AN61">
        <v>100</v>
      </c>
      <c r="AO61">
        <v>50</v>
      </c>
    </row>
    <row r="62" spans="1:41">
      <c r="G62" t="s">
        <v>104</v>
      </c>
      <c r="H62" s="73">
        <v>0.97</v>
      </c>
      <c r="I62" s="46">
        <v>0</v>
      </c>
      <c r="J62" s="46">
        <v>10.25</v>
      </c>
      <c r="K62" s="46">
        <v>77.36</v>
      </c>
      <c r="L62" s="46">
        <v>6.19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25</v>
      </c>
      <c r="Z62">
        <v>50</v>
      </c>
      <c r="AA62">
        <v>6.19</v>
      </c>
      <c r="AB62">
        <v>0.97</v>
      </c>
      <c r="AC62">
        <v>0</v>
      </c>
      <c r="AD62">
        <v>191.9</v>
      </c>
      <c r="AE62">
        <v>0</v>
      </c>
      <c r="AF62">
        <v>0</v>
      </c>
      <c r="AG62">
        <v>0</v>
      </c>
      <c r="AH62">
        <v>0</v>
      </c>
      <c r="AI62">
        <v>48.35</v>
      </c>
      <c r="AJ62">
        <v>50</v>
      </c>
      <c r="AK62">
        <v>10.25</v>
      </c>
      <c r="AL62">
        <v>19.34</v>
      </c>
      <c r="AM62">
        <v>9.67</v>
      </c>
      <c r="AN62">
        <v>100</v>
      </c>
      <c r="AO62">
        <v>50</v>
      </c>
    </row>
    <row r="63" spans="1:41">
      <c r="G63" t="s">
        <v>105</v>
      </c>
      <c r="H63" s="73">
        <v>0.77</v>
      </c>
      <c r="I63" s="46">
        <v>0</v>
      </c>
      <c r="J63" s="46">
        <v>10.25</v>
      </c>
      <c r="K63" s="46">
        <v>77.36</v>
      </c>
      <c r="L63" s="46">
        <v>5.96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25</v>
      </c>
      <c r="Z63">
        <v>50</v>
      </c>
      <c r="AA63">
        <v>5.96</v>
      </c>
      <c r="AB63">
        <v>0.77</v>
      </c>
      <c r="AC63">
        <v>0</v>
      </c>
      <c r="AD63">
        <v>191.9</v>
      </c>
      <c r="AE63">
        <v>0</v>
      </c>
      <c r="AF63">
        <v>0</v>
      </c>
      <c r="AG63">
        <v>0</v>
      </c>
      <c r="AH63">
        <v>0</v>
      </c>
      <c r="AI63">
        <v>48.35</v>
      </c>
      <c r="AJ63">
        <v>50</v>
      </c>
      <c r="AK63">
        <v>10.25</v>
      </c>
      <c r="AL63">
        <v>19.34</v>
      </c>
      <c r="AM63">
        <v>9.67</v>
      </c>
      <c r="AN63">
        <v>100</v>
      </c>
      <c r="AO63">
        <v>50</v>
      </c>
    </row>
    <row r="64" spans="1:41">
      <c r="G64" t="s">
        <v>106</v>
      </c>
      <c r="H64" s="73">
        <v>0.77</v>
      </c>
      <c r="I64" s="46">
        <v>0</v>
      </c>
      <c r="J64" s="46">
        <v>10.25</v>
      </c>
      <c r="K64" s="46">
        <v>77.36</v>
      </c>
      <c r="L64" s="46">
        <v>4.0999999999999996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25</v>
      </c>
      <c r="Z64">
        <v>50</v>
      </c>
      <c r="AA64">
        <v>4.0999999999999996</v>
      </c>
      <c r="AB64">
        <v>0.77</v>
      </c>
      <c r="AC64">
        <v>0</v>
      </c>
      <c r="AD64">
        <v>191.9</v>
      </c>
      <c r="AE64">
        <v>0</v>
      </c>
      <c r="AF64">
        <v>0</v>
      </c>
      <c r="AG64">
        <v>0</v>
      </c>
      <c r="AH64">
        <v>0</v>
      </c>
      <c r="AI64">
        <v>48.35</v>
      </c>
      <c r="AJ64">
        <v>50</v>
      </c>
      <c r="AK64">
        <v>10.25</v>
      </c>
      <c r="AL64">
        <v>19.34</v>
      </c>
      <c r="AM64">
        <v>9.67</v>
      </c>
      <c r="AN64">
        <v>100</v>
      </c>
      <c r="AO64">
        <v>50</v>
      </c>
    </row>
    <row r="65" spans="7:41">
      <c r="G65" t="s">
        <v>107</v>
      </c>
      <c r="H65" s="73">
        <v>0.77</v>
      </c>
      <c r="I65" s="46">
        <v>0</v>
      </c>
      <c r="J65" s="46">
        <v>10.25</v>
      </c>
      <c r="K65" s="46">
        <v>77.36</v>
      </c>
      <c r="L65" s="46">
        <v>2.95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25</v>
      </c>
      <c r="Z65">
        <v>50</v>
      </c>
      <c r="AA65">
        <v>2.95</v>
      </c>
      <c r="AB65">
        <v>0.77</v>
      </c>
      <c r="AC65">
        <v>0</v>
      </c>
      <c r="AD65">
        <v>191.9</v>
      </c>
      <c r="AE65">
        <v>0</v>
      </c>
      <c r="AF65">
        <v>0</v>
      </c>
      <c r="AG65">
        <v>0</v>
      </c>
      <c r="AH65">
        <v>0</v>
      </c>
      <c r="AI65">
        <v>48.35</v>
      </c>
      <c r="AJ65">
        <v>50</v>
      </c>
      <c r="AK65">
        <v>10.25</v>
      </c>
      <c r="AL65">
        <v>19.34</v>
      </c>
      <c r="AM65">
        <v>9.67</v>
      </c>
      <c r="AN65">
        <v>100</v>
      </c>
      <c r="AO65">
        <v>50</v>
      </c>
    </row>
    <row r="66" spans="7:41">
      <c r="G66" t="s">
        <v>108</v>
      </c>
      <c r="H66" s="73">
        <v>0.77</v>
      </c>
      <c r="I66" s="46">
        <v>0</v>
      </c>
      <c r="J66" s="46">
        <v>10.25</v>
      </c>
      <c r="K66" s="46">
        <v>77.36</v>
      </c>
      <c r="L66" s="46">
        <v>4.47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25</v>
      </c>
      <c r="Z66">
        <v>50</v>
      </c>
      <c r="AA66">
        <v>4.47</v>
      </c>
      <c r="AB66">
        <v>0.77</v>
      </c>
      <c r="AC66">
        <v>0</v>
      </c>
      <c r="AD66">
        <v>191.9</v>
      </c>
      <c r="AE66">
        <v>0</v>
      </c>
      <c r="AF66">
        <v>0</v>
      </c>
      <c r="AG66">
        <v>0</v>
      </c>
      <c r="AH66">
        <v>0</v>
      </c>
      <c r="AI66">
        <v>48.35</v>
      </c>
      <c r="AJ66">
        <v>50</v>
      </c>
      <c r="AK66">
        <v>10.25</v>
      </c>
      <c r="AL66">
        <v>19.34</v>
      </c>
      <c r="AM66">
        <v>9.67</v>
      </c>
      <c r="AN66">
        <v>100</v>
      </c>
      <c r="AO66">
        <v>50</v>
      </c>
    </row>
    <row r="67" spans="7:41">
      <c r="G67" t="s">
        <v>109</v>
      </c>
      <c r="H67" s="73">
        <v>0.53</v>
      </c>
      <c r="I67" s="46">
        <v>0</v>
      </c>
      <c r="J67" s="46">
        <v>10.07</v>
      </c>
      <c r="K67" s="46">
        <v>101.54</v>
      </c>
      <c r="L67" s="46">
        <v>3.15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25</v>
      </c>
      <c r="Z67">
        <v>50</v>
      </c>
      <c r="AA67">
        <v>3.15</v>
      </c>
      <c r="AB67">
        <v>0.53</v>
      </c>
      <c r="AC67">
        <v>0</v>
      </c>
      <c r="AD67">
        <v>191.9</v>
      </c>
      <c r="AE67">
        <v>0</v>
      </c>
      <c r="AF67">
        <v>0</v>
      </c>
      <c r="AG67">
        <v>0</v>
      </c>
      <c r="AH67">
        <v>0</v>
      </c>
      <c r="AI67">
        <v>48.35</v>
      </c>
      <c r="AJ67">
        <v>50</v>
      </c>
      <c r="AK67">
        <v>10.07</v>
      </c>
      <c r="AL67">
        <v>24.18</v>
      </c>
      <c r="AM67">
        <v>29.01</v>
      </c>
      <c r="AN67">
        <v>100</v>
      </c>
      <c r="AO67">
        <v>50</v>
      </c>
    </row>
    <row r="68" spans="7:41">
      <c r="G68" t="s">
        <v>110</v>
      </c>
      <c r="H68" s="73">
        <v>0.53</v>
      </c>
      <c r="I68" s="46">
        <v>0</v>
      </c>
      <c r="J68" s="46">
        <v>10.07</v>
      </c>
      <c r="K68" s="46">
        <v>101.54</v>
      </c>
      <c r="L68" s="46">
        <v>2.91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25</v>
      </c>
      <c r="Z68">
        <v>50</v>
      </c>
      <c r="AA68">
        <v>2.91</v>
      </c>
      <c r="AB68">
        <v>0.53</v>
      </c>
      <c r="AC68">
        <v>0</v>
      </c>
      <c r="AD68">
        <v>191.9</v>
      </c>
      <c r="AE68">
        <v>0</v>
      </c>
      <c r="AF68">
        <v>0</v>
      </c>
      <c r="AG68">
        <v>0</v>
      </c>
      <c r="AH68">
        <v>0</v>
      </c>
      <c r="AI68">
        <v>48.35</v>
      </c>
      <c r="AJ68">
        <v>50</v>
      </c>
      <c r="AK68">
        <v>10.07</v>
      </c>
      <c r="AL68">
        <v>24.18</v>
      </c>
      <c r="AM68">
        <v>29.01</v>
      </c>
      <c r="AN68">
        <v>100</v>
      </c>
      <c r="AO68">
        <v>50</v>
      </c>
    </row>
    <row r="69" spans="7:41">
      <c r="G69" t="s">
        <v>111</v>
      </c>
      <c r="H69" s="73">
        <v>0.53</v>
      </c>
      <c r="I69" s="46">
        <v>0</v>
      </c>
      <c r="J69" s="46">
        <v>10.07</v>
      </c>
      <c r="K69" s="46">
        <v>101.35</v>
      </c>
      <c r="L69" s="46">
        <v>1.81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25</v>
      </c>
      <c r="Z69">
        <v>50</v>
      </c>
      <c r="AA69">
        <v>1.81</v>
      </c>
      <c r="AB69">
        <v>0.53</v>
      </c>
      <c r="AC69">
        <v>0</v>
      </c>
      <c r="AD69">
        <v>191.9</v>
      </c>
      <c r="AE69">
        <v>0</v>
      </c>
      <c r="AF69">
        <v>0</v>
      </c>
      <c r="AG69">
        <v>0</v>
      </c>
      <c r="AH69">
        <v>0</v>
      </c>
      <c r="AI69">
        <v>48.35</v>
      </c>
      <c r="AJ69">
        <v>50</v>
      </c>
      <c r="AK69">
        <v>10.07</v>
      </c>
      <c r="AL69">
        <v>24.18</v>
      </c>
      <c r="AM69">
        <v>28.82</v>
      </c>
      <c r="AN69">
        <v>100</v>
      </c>
      <c r="AO69">
        <v>50</v>
      </c>
    </row>
    <row r="70" spans="7:41">
      <c r="G70" t="s">
        <v>112</v>
      </c>
      <c r="H70" s="73">
        <v>0.53</v>
      </c>
      <c r="I70" s="46">
        <v>0</v>
      </c>
      <c r="J70" s="46">
        <v>10.07</v>
      </c>
      <c r="K70" s="46">
        <v>93.13</v>
      </c>
      <c r="L70" s="46">
        <v>1.58</v>
      </c>
      <c r="M70" s="74">
        <v>0</v>
      </c>
      <c r="N70" s="73">
        <v>266.89999999999998</v>
      </c>
      <c r="O70" s="46">
        <v>200</v>
      </c>
      <c r="P70" s="46">
        <v>100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25</v>
      </c>
      <c r="Z70">
        <v>50</v>
      </c>
      <c r="AA70">
        <v>1.58</v>
      </c>
      <c r="AB70">
        <v>0.53</v>
      </c>
      <c r="AC70">
        <v>100</v>
      </c>
      <c r="AD70">
        <v>191.9</v>
      </c>
      <c r="AE70">
        <v>0</v>
      </c>
      <c r="AF70">
        <v>0</v>
      </c>
      <c r="AG70">
        <v>0</v>
      </c>
      <c r="AH70">
        <v>0</v>
      </c>
      <c r="AI70">
        <v>48.35</v>
      </c>
      <c r="AJ70">
        <v>50</v>
      </c>
      <c r="AK70">
        <v>10.07</v>
      </c>
      <c r="AL70">
        <v>24.18</v>
      </c>
      <c r="AM70">
        <v>20.6</v>
      </c>
      <c r="AN70">
        <v>100</v>
      </c>
      <c r="AO70">
        <v>50</v>
      </c>
    </row>
    <row r="71" spans="7:41">
      <c r="G71" t="s">
        <v>113</v>
      </c>
      <c r="H71" s="73">
        <v>0.53</v>
      </c>
      <c r="I71" s="46">
        <v>0</v>
      </c>
      <c r="J71" s="46">
        <v>10.07</v>
      </c>
      <c r="K71" s="46">
        <v>48.35</v>
      </c>
      <c r="L71" s="46">
        <v>1.1499999999999999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25</v>
      </c>
      <c r="Z71">
        <v>50</v>
      </c>
      <c r="AA71">
        <v>1.1499999999999999</v>
      </c>
      <c r="AB71">
        <v>0.53</v>
      </c>
      <c r="AC71">
        <v>0</v>
      </c>
      <c r="AD71">
        <v>191.9</v>
      </c>
      <c r="AE71">
        <v>0</v>
      </c>
      <c r="AF71">
        <v>0</v>
      </c>
      <c r="AG71">
        <v>0</v>
      </c>
      <c r="AH71">
        <v>0</v>
      </c>
      <c r="AI71">
        <v>48.35</v>
      </c>
      <c r="AJ71">
        <v>50</v>
      </c>
      <c r="AK71">
        <v>10.07</v>
      </c>
      <c r="AL71">
        <v>0</v>
      </c>
      <c r="AM71">
        <v>0</v>
      </c>
      <c r="AN71">
        <v>100</v>
      </c>
      <c r="AO71">
        <v>50</v>
      </c>
    </row>
    <row r="72" spans="7:41">
      <c r="G72" t="s">
        <v>114</v>
      </c>
      <c r="H72" s="73">
        <v>0.53</v>
      </c>
      <c r="I72" s="46">
        <v>0</v>
      </c>
      <c r="J72" s="46">
        <v>10.07</v>
      </c>
      <c r="K72" s="46">
        <v>48.35</v>
      </c>
      <c r="L72" s="46">
        <v>1.1000000000000001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25</v>
      </c>
      <c r="Z72">
        <v>50</v>
      </c>
      <c r="AA72">
        <v>1.1000000000000001</v>
      </c>
      <c r="AB72">
        <v>0.53</v>
      </c>
      <c r="AC72">
        <v>0</v>
      </c>
      <c r="AD72">
        <v>191.9</v>
      </c>
      <c r="AE72">
        <v>0</v>
      </c>
      <c r="AF72">
        <v>0</v>
      </c>
      <c r="AG72">
        <v>0</v>
      </c>
      <c r="AH72">
        <v>0</v>
      </c>
      <c r="AI72">
        <v>48.35</v>
      </c>
      <c r="AJ72">
        <v>50</v>
      </c>
      <c r="AK72">
        <v>10.07</v>
      </c>
      <c r="AL72">
        <v>0</v>
      </c>
      <c r="AM72">
        <v>0</v>
      </c>
      <c r="AN72">
        <v>100</v>
      </c>
      <c r="AO72">
        <v>50</v>
      </c>
    </row>
    <row r="73" spans="7:41">
      <c r="G73" t="s">
        <v>115</v>
      </c>
      <c r="H73" s="73">
        <v>0.53</v>
      </c>
      <c r="I73" s="46">
        <v>0</v>
      </c>
      <c r="J73" s="46">
        <v>10.07</v>
      </c>
      <c r="K73" s="46">
        <v>48.35</v>
      </c>
      <c r="L73" s="46">
        <v>0.89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25</v>
      </c>
      <c r="Z73">
        <v>50</v>
      </c>
      <c r="AA73">
        <v>0.89</v>
      </c>
      <c r="AB73">
        <v>0.53</v>
      </c>
      <c r="AC73">
        <v>0</v>
      </c>
      <c r="AD73">
        <v>191.9</v>
      </c>
      <c r="AE73">
        <v>0</v>
      </c>
      <c r="AF73">
        <v>0</v>
      </c>
      <c r="AG73">
        <v>0</v>
      </c>
      <c r="AH73">
        <v>0</v>
      </c>
      <c r="AI73">
        <v>48.35</v>
      </c>
      <c r="AJ73">
        <v>50</v>
      </c>
      <c r="AK73">
        <v>10.07</v>
      </c>
      <c r="AL73">
        <v>0</v>
      </c>
      <c r="AM73">
        <v>0</v>
      </c>
      <c r="AN73">
        <v>100</v>
      </c>
      <c r="AO73">
        <v>50</v>
      </c>
    </row>
    <row r="74" spans="7:41">
      <c r="G74" t="s">
        <v>116</v>
      </c>
      <c r="H74" s="73">
        <v>0.53</v>
      </c>
      <c r="I74" s="46">
        <v>0</v>
      </c>
      <c r="J74" s="46">
        <v>10.07</v>
      </c>
      <c r="K74" s="46">
        <v>48.35</v>
      </c>
      <c r="L74" s="46">
        <v>0.5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25</v>
      </c>
      <c r="Z74">
        <v>50</v>
      </c>
      <c r="AA74">
        <v>0.5</v>
      </c>
      <c r="AB74">
        <v>0.53</v>
      </c>
      <c r="AC74">
        <v>0</v>
      </c>
      <c r="AD74">
        <v>191.9</v>
      </c>
      <c r="AE74">
        <v>0</v>
      </c>
      <c r="AF74">
        <v>0</v>
      </c>
      <c r="AG74">
        <v>0</v>
      </c>
      <c r="AH74">
        <v>0</v>
      </c>
      <c r="AI74">
        <v>48.35</v>
      </c>
      <c r="AJ74">
        <v>50</v>
      </c>
      <c r="AK74">
        <v>10.07</v>
      </c>
      <c r="AL74">
        <v>0</v>
      </c>
      <c r="AM74">
        <v>0</v>
      </c>
      <c r="AN74">
        <v>100</v>
      </c>
      <c r="AO74">
        <v>50</v>
      </c>
    </row>
    <row r="75" spans="7:41">
      <c r="G75" t="s">
        <v>117</v>
      </c>
      <c r="H75" s="73">
        <v>0.53</v>
      </c>
      <c r="I75" s="46">
        <v>0</v>
      </c>
      <c r="J75" s="46">
        <v>10.25</v>
      </c>
      <c r="K75" s="46">
        <v>48.35</v>
      </c>
      <c r="L75" s="46">
        <v>0.26</v>
      </c>
      <c r="M75" s="74">
        <v>0</v>
      </c>
      <c r="N75" s="73">
        <v>238.35999999999999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57.76</v>
      </c>
      <c r="X75">
        <v>25</v>
      </c>
      <c r="Y75">
        <v>25</v>
      </c>
      <c r="Z75">
        <v>50</v>
      </c>
      <c r="AA75">
        <v>0.26</v>
      </c>
      <c r="AB75">
        <v>0.53</v>
      </c>
      <c r="AC75">
        <v>0</v>
      </c>
      <c r="AD75">
        <v>30.6</v>
      </c>
      <c r="AE75">
        <v>0</v>
      </c>
      <c r="AF75">
        <v>0</v>
      </c>
      <c r="AG75">
        <v>0</v>
      </c>
      <c r="AH75">
        <v>0</v>
      </c>
      <c r="AI75">
        <v>48.35</v>
      </c>
      <c r="AJ75">
        <v>50</v>
      </c>
      <c r="AK75">
        <v>10.25</v>
      </c>
      <c r="AL75">
        <v>0</v>
      </c>
      <c r="AM75">
        <v>0</v>
      </c>
      <c r="AN75">
        <v>100</v>
      </c>
      <c r="AO75">
        <v>100</v>
      </c>
    </row>
    <row r="76" spans="7:41">
      <c r="G76" t="s">
        <v>118</v>
      </c>
      <c r="H76" s="73">
        <v>0.53</v>
      </c>
      <c r="I76" s="46">
        <v>0</v>
      </c>
      <c r="J76" s="46">
        <v>10.25</v>
      </c>
      <c r="K76" s="46">
        <v>48.35</v>
      </c>
      <c r="L76" s="46">
        <v>0</v>
      </c>
      <c r="M76" s="74">
        <v>0</v>
      </c>
      <c r="N76" s="73">
        <v>238.35999999999999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57.76</v>
      </c>
      <c r="X76">
        <v>25</v>
      </c>
      <c r="Y76">
        <v>25</v>
      </c>
      <c r="Z76">
        <v>50</v>
      </c>
      <c r="AA76">
        <v>0</v>
      </c>
      <c r="AB76">
        <v>0.53</v>
      </c>
      <c r="AC76">
        <v>0</v>
      </c>
      <c r="AD76">
        <v>30.6</v>
      </c>
      <c r="AE76">
        <v>0</v>
      </c>
      <c r="AF76">
        <v>0</v>
      </c>
      <c r="AG76">
        <v>0</v>
      </c>
      <c r="AH76">
        <v>0</v>
      </c>
      <c r="AI76">
        <v>48.35</v>
      </c>
      <c r="AJ76">
        <v>50</v>
      </c>
      <c r="AK76">
        <v>10.25</v>
      </c>
      <c r="AL76">
        <v>0</v>
      </c>
      <c r="AM76">
        <v>0</v>
      </c>
      <c r="AN76">
        <v>100</v>
      </c>
      <c r="AO76">
        <v>100</v>
      </c>
    </row>
    <row r="77" spans="7:41">
      <c r="G77" t="s">
        <v>119</v>
      </c>
      <c r="H77" s="73">
        <v>0.53</v>
      </c>
      <c r="I77" s="46">
        <v>0</v>
      </c>
      <c r="J77" s="46">
        <v>10.25</v>
      </c>
      <c r="K77" s="46">
        <v>48.35</v>
      </c>
      <c r="L77" s="46">
        <v>0</v>
      </c>
      <c r="M77" s="74">
        <v>0</v>
      </c>
      <c r="N77" s="73">
        <v>238.35999999999999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57.76</v>
      </c>
      <c r="X77">
        <v>25</v>
      </c>
      <c r="Y77">
        <v>25</v>
      </c>
      <c r="Z77">
        <v>50</v>
      </c>
      <c r="AA77">
        <v>0</v>
      </c>
      <c r="AB77">
        <v>0.53</v>
      </c>
      <c r="AC77">
        <v>0</v>
      </c>
      <c r="AD77">
        <v>30.6</v>
      </c>
      <c r="AE77">
        <v>0</v>
      </c>
      <c r="AF77">
        <v>0</v>
      </c>
      <c r="AG77">
        <v>0</v>
      </c>
      <c r="AH77">
        <v>0</v>
      </c>
      <c r="AI77">
        <v>48.35</v>
      </c>
      <c r="AJ77">
        <v>50</v>
      </c>
      <c r="AK77">
        <v>10.25</v>
      </c>
      <c r="AL77">
        <v>0</v>
      </c>
      <c r="AM77">
        <v>0</v>
      </c>
      <c r="AN77">
        <v>100</v>
      </c>
      <c r="AO77">
        <v>100</v>
      </c>
    </row>
    <row r="78" spans="7:41">
      <c r="G78" t="s">
        <v>120</v>
      </c>
      <c r="H78" s="73">
        <v>0.53</v>
      </c>
      <c r="I78" s="46">
        <v>0</v>
      </c>
      <c r="J78" s="46">
        <v>10.25</v>
      </c>
      <c r="K78" s="46">
        <v>48.35</v>
      </c>
      <c r="L78" s="46">
        <v>0</v>
      </c>
      <c r="M78" s="74">
        <v>0</v>
      </c>
      <c r="N78" s="73">
        <v>238.35999999999999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57.76</v>
      </c>
      <c r="X78">
        <v>25</v>
      </c>
      <c r="Y78">
        <v>25</v>
      </c>
      <c r="Z78">
        <v>50</v>
      </c>
      <c r="AA78">
        <v>0</v>
      </c>
      <c r="AB78">
        <v>0.53</v>
      </c>
      <c r="AC78">
        <v>0</v>
      </c>
      <c r="AD78">
        <v>30.6</v>
      </c>
      <c r="AE78">
        <v>0</v>
      </c>
      <c r="AF78">
        <v>0</v>
      </c>
      <c r="AG78">
        <v>0</v>
      </c>
      <c r="AH78">
        <v>0</v>
      </c>
      <c r="AI78">
        <v>48.35</v>
      </c>
      <c r="AJ78">
        <v>50</v>
      </c>
      <c r="AK78">
        <v>10.25</v>
      </c>
      <c r="AL78">
        <v>0</v>
      </c>
      <c r="AM78">
        <v>0</v>
      </c>
      <c r="AN78">
        <v>100</v>
      </c>
      <c r="AO78">
        <v>100</v>
      </c>
    </row>
    <row r="79" spans="7:41">
      <c r="G79" t="s">
        <v>121</v>
      </c>
      <c r="H79" s="73">
        <v>0.63</v>
      </c>
      <c r="I79" s="46">
        <v>0</v>
      </c>
      <c r="J79" s="46">
        <v>10.34</v>
      </c>
      <c r="K79" s="46">
        <v>48.35</v>
      </c>
      <c r="L79" s="46">
        <v>0</v>
      </c>
      <c r="M79" s="74">
        <v>0</v>
      </c>
      <c r="N79" s="73">
        <v>238.35999999999999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57.76</v>
      </c>
      <c r="X79">
        <v>25</v>
      </c>
      <c r="Y79">
        <v>25</v>
      </c>
      <c r="Z79">
        <v>50</v>
      </c>
      <c r="AA79">
        <v>0</v>
      </c>
      <c r="AB79">
        <v>0.63</v>
      </c>
      <c r="AC79">
        <v>0</v>
      </c>
      <c r="AD79">
        <v>30.6</v>
      </c>
      <c r="AE79">
        <v>0</v>
      </c>
      <c r="AF79">
        <v>0</v>
      </c>
      <c r="AG79">
        <v>0</v>
      </c>
      <c r="AH79">
        <v>0</v>
      </c>
      <c r="AI79">
        <v>48.35</v>
      </c>
      <c r="AJ79">
        <v>50</v>
      </c>
      <c r="AK79">
        <v>10.34</v>
      </c>
      <c r="AL79">
        <v>0</v>
      </c>
      <c r="AM79">
        <v>0</v>
      </c>
      <c r="AN79">
        <v>100</v>
      </c>
      <c r="AO79">
        <v>100</v>
      </c>
    </row>
    <row r="80" spans="7:41">
      <c r="G80" t="s">
        <v>122</v>
      </c>
      <c r="H80" s="73">
        <v>0.63</v>
      </c>
      <c r="I80" s="46">
        <v>0</v>
      </c>
      <c r="J80" s="46">
        <v>10.34</v>
      </c>
      <c r="K80" s="46">
        <v>48.35</v>
      </c>
      <c r="L80" s="46">
        <v>0</v>
      </c>
      <c r="M80" s="74">
        <v>0</v>
      </c>
      <c r="N80" s="73">
        <v>238.35999999999999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57.76</v>
      </c>
      <c r="X80">
        <v>25</v>
      </c>
      <c r="Y80">
        <v>25</v>
      </c>
      <c r="Z80">
        <v>50</v>
      </c>
      <c r="AA80">
        <v>0</v>
      </c>
      <c r="AB80">
        <v>0.63</v>
      </c>
      <c r="AC80">
        <v>0</v>
      </c>
      <c r="AD80">
        <v>30.6</v>
      </c>
      <c r="AE80">
        <v>0</v>
      </c>
      <c r="AF80">
        <v>0</v>
      </c>
      <c r="AG80">
        <v>0</v>
      </c>
      <c r="AH80">
        <v>0</v>
      </c>
      <c r="AI80">
        <v>48.35</v>
      </c>
      <c r="AJ80">
        <v>50</v>
      </c>
      <c r="AK80">
        <v>10.34</v>
      </c>
      <c r="AL80">
        <v>0</v>
      </c>
      <c r="AM80">
        <v>0</v>
      </c>
      <c r="AN80">
        <v>100</v>
      </c>
      <c r="AO80">
        <v>100</v>
      </c>
    </row>
    <row r="81" spans="7:41">
      <c r="G81" t="s">
        <v>123</v>
      </c>
      <c r="H81" s="73">
        <v>0.63</v>
      </c>
      <c r="I81" s="46">
        <v>0</v>
      </c>
      <c r="J81" s="46">
        <v>10.34</v>
      </c>
      <c r="K81" s="46">
        <v>48.35</v>
      </c>
      <c r="L81" s="46">
        <v>0</v>
      </c>
      <c r="M81" s="74">
        <v>0</v>
      </c>
      <c r="N81" s="73">
        <v>238.35999999999999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57.76</v>
      </c>
      <c r="X81">
        <v>25</v>
      </c>
      <c r="Y81">
        <v>25</v>
      </c>
      <c r="Z81">
        <v>50</v>
      </c>
      <c r="AA81">
        <v>0</v>
      </c>
      <c r="AB81">
        <v>0.63</v>
      </c>
      <c r="AC81">
        <v>0</v>
      </c>
      <c r="AD81">
        <v>30.6</v>
      </c>
      <c r="AE81">
        <v>0</v>
      </c>
      <c r="AF81">
        <v>0</v>
      </c>
      <c r="AG81">
        <v>0</v>
      </c>
      <c r="AH81">
        <v>0</v>
      </c>
      <c r="AI81">
        <v>48.35</v>
      </c>
      <c r="AJ81">
        <v>50</v>
      </c>
      <c r="AK81">
        <v>10.34</v>
      </c>
      <c r="AL81">
        <v>0</v>
      </c>
      <c r="AM81">
        <v>0</v>
      </c>
      <c r="AN81">
        <v>100</v>
      </c>
      <c r="AO81">
        <v>100</v>
      </c>
    </row>
    <row r="82" spans="7:41">
      <c r="G82" t="s">
        <v>124</v>
      </c>
      <c r="H82" s="73">
        <v>0.63</v>
      </c>
      <c r="I82" s="46">
        <v>0</v>
      </c>
      <c r="J82" s="46">
        <v>10.34</v>
      </c>
      <c r="K82" s="46">
        <v>48.35</v>
      </c>
      <c r="L82" s="46">
        <v>0</v>
      </c>
      <c r="M82" s="74">
        <v>0</v>
      </c>
      <c r="N82" s="73">
        <v>238.35999999999999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57.76</v>
      </c>
      <c r="X82">
        <v>25</v>
      </c>
      <c r="Y82">
        <v>25</v>
      </c>
      <c r="Z82">
        <v>50</v>
      </c>
      <c r="AA82">
        <v>0</v>
      </c>
      <c r="AB82">
        <v>0.63</v>
      </c>
      <c r="AC82">
        <v>0</v>
      </c>
      <c r="AD82">
        <v>30.6</v>
      </c>
      <c r="AE82">
        <v>0</v>
      </c>
      <c r="AF82">
        <v>0</v>
      </c>
      <c r="AG82">
        <v>0</v>
      </c>
      <c r="AH82">
        <v>0</v>
      </c>
      <c r="AI82">
        <v>48.35</v>
      </c>
      <c r="AJ82">
        <v>50</v>
      </c>
      <c r="AK82">
        <v>10.34</v>
      </c>
      <c r="AL82">
        <v>0</v>
      </c>
      <c r="AM82">
        <v>0</v>
      </c>
      <c r="AN82">
        <v>100</v>
      </c>
      <c r="AO82">
        <v>100</v>
      </c>
    </row>
    <row r="83" spans="7:41">
      <c r="G83" t="s">
        <v>125</v>
      </c>
      <c r="H83" s="73">
        <v>0.63</v>
      </c>
      <c r="I83" s="46">
        <v>0</v>
      </c>
      <c r="J83" s="46">
        <v>10.43</v>
      </c>
      <c r="K83" s="46">
        <v>48.35</v>
      </c>
      <c r="L83" s="46">
        <v>0</v>
      </c>
      <c r="M83" s="74">
        <v>0</v>
      </c>
      <c r="N83" s="73">
        <v>238.35999999999999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57.76</v>
      </c>
      <c r="X83">
        <v>25</v>
      </c>
      <c r="Y83">
        <v>25</v>
      </c>
      <c r="Z83">
        <v>50</v>
      </c>
      <c r="AA83">
        <v>0</v>
      </c>
      <c r="AB83">
        <v>0.63</v>
      </c>
      <c r="AC83">
        <v>0</v>
      </c>
      <c r="AD83">
        <v>30.6</v>
      </c>
      <c r="AE83">
        <v>0</v>
      </c>
      <c r="AF83">
        <v>0</v>
      </c>
      <c r="AG83">
        <v>0</v>
      </c>
      <c r="AH83">
        <v>0</v>
      </c>
      <c r="AI83">
        <v>48.35</v>
      </c>
      <c r="AJ83">
        <v>50</v>
      </c>
      <c r="AK83">
        <v>10.43</v>
      </c>
      <c r="AL83">
        <v>0</v>
      </c>
      <c r="AM83">
        <v>0</v>
      </c>
      <c r="AN83">
        <v>200</v>
      </c>
      <c r="AO83">
        <v>100</v>
      </c>
    </row>
    <row r="84" spans="7:41">
      <c r="G84" t="s">
        <v>126</v>
      </c>
      <c r="H84" s="73">
        <v>0.63</v>
      </c>
      <c r="I84" s="46">
        <v>0</v>
      </c>
      <c r="J84" s="46">
        <v>10.43</v>
      </c>
      <c r="K84" s="46">
        <v>48.35</v>
      </c>
      <c r="L84" s="46">
        <v>0</v>
      </c>
      <c r="M84" s="74">
        <v>0</v>
      </c>
      <c r="N84" s="73">
        <v>238.35999999999999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57.76</v>
      </c>
      <c r="X84">
        <v>25</v>
      </c>
      <c r="Y84">
        <v>25</v>
      </c>
      <c r="Z84">
        <v>50</v>
      </c>
      <c r="AA84">
        <v>0</v>
      </c>
      <c r="AB84">
        <v>0.63</v>
      </c>
      <c r="AC84">
        <v>0</v>
      </c>
      <c r="AD84">
        <v>30.6</v>
      </c>
      <c r="AE84">
        <v>0</v>
      </c>
      <c r="AF84">
        <v>0</v>
      </c>
      <c r="AG84">
        <v>0</v>
      </c>
      <c r="AH84">
        <v>0</v>
      </c>
      <c r="AI84">
        <v>48.35</v>
      </c>
      <c r="AJ84">
        <v>50</v>
      </c>
      <c r="AK84">
        <v>10.43</v>
      </c>
      <c r="AL84">
        <v>0</v>
      </c>
      <c r="AM84">
        <v>0</v>
      </c>
      <c r="AN84">
        <v>200</v>
      </c>
      <c r="AO84">
        <v>100</v>
      </c>
    </row>
    <row r="85" spans="7:41">
      <c r="G85" t="s">
        <v>127</v>
      </c>
      <c r="H85" s="73">
        <v>0.63</v>
      </c>
      <c r="I85" s="46">
        <v>0</v>
      </c>
      <c r="J85" s="46">
        <v>10.43</v>
      </c>
      <c r="K85" s="46">
        <v>48.35</v>
      </c>
      <c r="L85" s="46">
        <v>0</v>
      </c>
      <c r="M85" s="74">
        <v>0</v>
      </c>
      <c r="N85" s="73">
        <v>238.35999999999999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57.76</v>
      </c>
      <c r="X85">
        <v>25</v>
      </c>
      <c r="Y85">
        <v>25</v>
      </c>
      <c r="Z85">
        <v>50</v>
      </c>
      <c r="AA85">
        <v>0</v>
      </c>
      <c r="AB85">
        <v>0.63</v>
      </c>
      <c r="AC85">
        <v>0</v>
      </c>
      <c r="AD85">
        <v>30.6</v>
      </c>
      <c r="AE85">
        <v>0</v>
      </c>
      <c r="AF85">
        <v>0</v>
      </c>
      <c r="AG85">
        <v>0</v>
      </c>
      <c r="AH85">
        <v>0</v>
      </c>
      <c r="AI85">
        <v>48.35</v>
      </c>
      <c r="AJ85">
        <v>50</v>
      </c>
      <c r="AK85">
        <v>10.43</v>
      </c>
      <c r="AL85">
        <v>0</v>
      </c>
      <c r="AM85">
        <v>0</v>
      </c>
      <c r="AN85">
        <v>200</v>
      </c>
      <c r="AO85">
        <v>100</v>
      </c>
    </row>
    <row r="86" spans="7:41">
      <c r="G86" t="s">
        <v>128</v>
      </c>
      <c r="H86" s="73">
        <v>0.63</v>
      </c>
      <c r="I86" s="46">
        <v>0</v>
      </c>
      <c r="J86" s="46">
        <v>10.43</v>
      </c>
      <c r="K86" s="46">
        <v>48.35</v>
      </c>
      <c r="L86" s="46">
        <v>0</v>
      </c>
      <c r="M86" s="74">
        <v>0</v>
      </c>
      <c r="N86" s="73">
        <v>238.35999999999999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57.76</v>
      </c>
      <c r="X86">
        <v>25</v>
      </c>
      <c r="Y86">
        <v>25</v>
      </c>
      <c r="Z86">
        <v>50</v>
      </c>
      <c r="AA86">
        <v>0</v>
      </c>
      <c r="AB86">
        <v>0.63</v>
      </c>
      <c r="AC86">
        <v>0</v>
      </c>
      <c r="AD86">
        <v>30.6</v>
      </c>
      <c r="AE86">
        <v>0</v>
      </c>
      <c r="AF86">
        <v>0</v>
      </c>
      <c r="AG86">
        <v>0</v>
      </c>
      <c r="AH86">
        <v>0</v>
      </c>
      <c r="AI86">
        <v>48.35</v>
      </c>
      <c r="AJ86">
        <v>50</v>
      </c>
      <c r="AK86">
        <v>10.43</v>
      </c>
      <c r="AL86">
        <v>0</v>
      </c>
      <c r="AM86">
        <v>0</v>
      </c>
      <c r="AN86">
        <v>200</v>
      </c>
      <c r="AO86">
        <v>100</v>
      </c>
    </row>
    <row r="87" spans="7:41">
      <c r="G87" t="s">
        <v>129</v>
      </c>
      <c r="H87" s="73">
        <v>0.63</v>
      </c>
      <c r="I87" s="46">
        <v>0</v>
      </c>
      <c r="J87" s="46">
        <v>10.52</v>
      </c>
      <c r="K87" s="46">
        <v>48.35</v>
      </c>
      <c r="L87" s="46">
        <v>0</v>
      </c>
      <c r="M87" s="74">
        <v>0</v>
      </c>
      <c r="N87" s="73">
        <v>238.35999999999999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57.76</v>
      </c>
      <c r="X87">
        <v>25</v>
      </c>
      <c r="Y87">
        <v>25</v>
      </c>
      <c r="Z87">
        <v>50</v>
      </c>
      <c r="AA87">
        <v>0</v>
      </c>
      <c r="AB87">
        <v>0.63</v>
      </c>
      <c r="AC87">
        <v>0</v>
      </c>
      <c r="AD87">
        <v>30.6</v>
      </c>
      <c r="AE87">
        <v>0</v>
      </c>
      <c r="AF87">
        <v>0</v>
      </c>
      <c r="AG87">
        <v>0</v>
      </c>
      <c r="AH87">
        <v>0</v>
      </c>
      <c r="AI87">
        <v>48.35</v>
      </c>
      <c r="AJ87">
        <v>50</v>
      </c>
      <c r="AK87">
        <v>10.52</v>
      </c>
      <c r="AL87">
        <v>0</v>
      </c>
      <c r="AM87">
        <v>0</v>
      </c>
      <c r="AN87">
        <v>200</v>
      </c>
      <c r="AO87">
        <v>100</v>
      </c>
    </row>
    <row r="88" spans="7:41">
      <c r="G88" t="s">
        <v>130</v>
      </c>
      <c r="H88" s="73">
        <v>0.63</v>
      </c>
      <c r="I88" s="46">
        <v>0</v>
      </c>
      <c r="J88" s="46">
        <v>10.52</v>
      </c>
      <c r="K88" s="46">
        <v>48.35</v>
      </c>
      <c r="L88" s="46">
        <v>0</v>
      </c>
      <c r="M88" s="74">
        <v>0</v>
      </c>
      <c r="N88" s="73">
        <v>238.35999999999999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57.76</v>
      </c>
      <c r="X88">
        <v>25</v>
      </c>
      <c r="Y88">
        <v>25</v>
      </c>
      <c r="Z88">
        <v>50</v>
      </c>
      <c r="AA88">
        <v>0</v>
      </c>
      <c r="AB88">
        <v>0.63</v>
      </c>
      <c r="AC88">
        <v>0</v>
      </c>
      <c r="AD88">
        <v>30.6</v>
      </c>
      <c r="AE88">
        <v>0</v>
      </c>
      <c r="AF88">
        <v>0</v>
      </c>
      <c r="AG88">
        <v>0</v>
      </c>
      <c r="AH88">
        <v>0</v>
      </c>
      <c r="AI88">
        <v>48.35</v>
      </c>
      <c r="AJ88">
        <v>50</v>
      </c>
      <c r="AK88">
        <v>10.52</v>
      </c>
      <c r="AL88">
        <v>0</v>
      </c>
      <c r="AM88">
        <v>0</v>
      </c>
      <c r="AN88">
        <v>200</v>
      </c>
      <c r="AO88">
        <v>100</v>
      </c>
    </row>
    <row r="89" spans="7:41">
      <c r="G89" t="s">
        <v>131</v>
      </c>
      <c r="H89" s="73">
        <v>0.63</v>
      </c>
      <c r="I89" s="46">
        <v>0</v>
      </c>
      <c r="J89" s="46">
        <v>10.52</v>
      </c>
      <c r="K89" s="46">
        <v>48.35</v>
      </c>
      <c r="L89" s="46">
        <v>0</v>
      </c>
      <c r="M89" s="74">
        <v>0</v>
      </c>
      <c r="N89" s="73">
        <v>238.35999999999999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57.76</v>
      </c>
      <c r="X89">
        <v>25</v>
      </c>
      <c r="Y89">
        <v>25</v>
      </c>
      <c r="Z89">
        <v>50</v>
      </c>
      <c r="AA89">
        <v>0</v>
      </c>
      <c r="AB89">
        <v>0.63</v>
      </c>
      <c r="AC89">
        <v>0</v>
      </c>
      <c r="AD89">
        <v>30.6</v>
      </c>
      <c r="AE89">
        <v>0</v>
      </c>
      <c r="AF89">
        <v>0</v>
      </c>
      <c r="AG89">
        <v>0</v>
      </c>
      <c r="AH89">
        <v>0</v>
      </c>
      <c r="AI89">
        <v>48.35</v>
      </c>
      <c r="AJ89">
        <v>50</v>
      </c>
      <c r="AK89">
        <v>10.52</v>
      </c>
      <c r="AL89">
        <v>0</v>
      </c>
      <c r="AM89">
        <v>0</v>
      </c>
      <c r="AN89">
        <v>200</v>
      </c>
      <c r="AO89">
        <v>100</v>
      </c>
    </row>
    <row r="90" spans="7:41">
      <c r="G90" t="s">
        <v>132</v>
      </c>
      <c r="H90" s="73">
        <v>0.63</v>
      </c>
      <c r="I90" s="46">
        <v>0</v>
      </c>
      <c r="J90" s="46">
        <v>10.52</v>
      </c>
      <c r="K90" s="46">
        <v>48.35</v>
      </c>
      <c r="L90" s="46">
        <v>0</v>
      </c>
      <c r="M90" s="74">
        <v>0</v>
      </c>
      <c r="N90" s="73">
        <v>238.35999999999999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57.76</v>
      </c>
      <c r="X90">
        <v>25</v>
      </c>
      <c r="Y90">
        <v>25</v>
      </c>
      <c r="Z90">
        <v>50</v>
      </c>
      <c r="AA90">
        <v>0</v>
      </c>
      <c r="AB90">
        <v>0.63</v>
      </c>
      <c r="AC90">
        <v>0</v>
      </c>
      <c r="AD90">
        <v>30.6</v>
      </c>
      <c r="AE90">
        <v>0</v>
      </c>
      <c r="AF90">
        <v>0</v>
      </c>
      <c r="AG90">
        <v>0</v>
      </c>
      <c r="AH90">
        <v>0</v>
      </c>
      <c r="AI90">
        <v>48.35</v>
      </c>
      <c r="AJ90">
        <v>50</v>
      </c>
      <c r="AK90">
        <v>10.52</v>
      </c>
      <c r="AL90">
        <v>0</v>
      </c>
      <c r="AM90">
        <v>0</v>
      </c>
      <c r="AN90">
        <v>200</v>
      </c>
      <c r="AO90">
        <v>100</v>
      </c>
    </row>
    <row r="91" spans="7:41">
      <c r="G91" t="s">
        <v>133</v>
      </c>
      <c r="H91" s="73">
        <v>0.53</v>
      </c>
      <c r="I91" s="46">
        <v>0</v>
      </c>
      <c r="J91" s="46">
        <v>10.52</v>
      </c>
      <c r="K91" s="46">
        <v>48.35</v>
      </c>
      <c r="L91" s="46">
        <v>0</v>
      </c>
      <c r="M91" s="74">
        <v>0</v>
      </c>
      <c r="N91" s="73">
        <v>392.55999999999995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57.76</v>
      </c>
      <c r="X91">
        <v>0</v>
      </c>
      <c r="Y91">
        <v>25</v>
      </c>
      <c r="Z91">
        <v>50</v>
      </c>
      <c r="AA91">
        <v>0</v>
      </c>
      <c r="AB91">
        <v>0.53</v>
      </c>
      <c r="AC91">
        <v>0</v>
      </c>
      <c r="AD91">
        <v>0</v>
      </c>
      <c r="AE91">
        <v>0</v>
      </c>
      <c r="AF91">
        <v>30.6</v>
      </c>
      <c r="AG91">
        <v>179.2</v>
      </c>
      <c r="AH91">
        <v>76.739999999999995</v>
      </c>
      <c r="AI91">
        <v>48.35</v>
      </c>
      <c r="AJ91">
        <v>50</v>
      </c>
      <c r="AK91">
        <v>10.52</v>
      </c>
      <c r="AL91">
        <v>0</v>
      </c>
      <c r="AM91">
        <v>0</v>
      </c>
      <c r="AN91">
        <v>200</v>
      </c>
      <c r="AO91">
        <v>100</v>
      </c>
    </row>
    <row r="92" spans="7:41">
      <c r="G92" t="s">
        <v>134</v>
      </c>
      <c r="H92" s="73">
        <v>0.53</v>
      </c>
      <c r="I92" s="46">
        <v>0</v>
      </c>
      <c r="J92" s="46">
        <v>10.52</v>
      </c>
      <c r="K92" s="46">
        <v>48.35</v>
      </c>
      <c r="L92" s="46">
        <v>0</v>
      </c>
      <c r="M92" s="74">
        <v>0</v>
      </c>
      <c r="N92" s="73">
        <v>392.55999999999995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57.76</v>
      </c>
      <c r="X92">
        <v>0</v>
      </c>
      <c r="Y92">
        <v>25</v>
      </c>
      <c r="Z92">
        <v>50</v>
      </c>
      <c r="AA92">
        <v>0</v>
      </c>
      <c r="AB92">
        <v>0.53</v>
      </c>
      <c r="AC92">
        <v>0</v>
      </c>
      <c r="AD92">
        <v>0</v>
      </c>
      <c r="AE92">
        <v>0</v>
      </c>
      <c r="AF92">
        <v>30.6</v>
      </c>
      <c r="AG92">
        <v>179.2</v>
      </c>
      <c r="AH92">
        <v>76.739999999999995</v>
      </c>
      <c r="AI92">
        <v>48.35</v>
      </c>
      <c r="AJ92">
        <v>50</v>
      </c>
      <c r="AK92">
        <v>10.52</v>
      </c>
      <c r="AL92">
        <v>0</v>
      </c>
      <c r="AM92">
        <v>0</v>
      </c>
      <c r="AN92">
        <v>200</v>
      </c>
      <c r="AO92">
        <v>100</v>
      </c>
    </row>
    <row r="93" spans="7:41">
      <c r="G93" t="s">
        <v>135</v>
      </c>
      <c r="H93" s="73">
        <v>0.53</v>
      </c>
      <c r="I93" s="46">
        <v>0</v>
      </c>
      <c r="J93" s="46">
        <v>10.52</v>
      </c>
      <c r="K93" s="46">
        <v>48.35</v>
      </c>
      <c r="L93" s="46">
        <v>0</v>
      </c>
      <c r="M93" s="74">
        <v>0</v>
      </c>
      <c r="N93" s="73">
        <v>392.55999999999995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57.76</v>
      </c>
      <c r="X93">
        <v>0</v>
      </c>
      <c r="Y93">
        <v>25</v>
      </c>
      <c r="Z93">
        <v>50</v>
      </c>
      <c r="AA93">
        <v>0</v>
      </c>
      <c r="AB93">
        <v>0.53</v>
      </c>
      <c r="AC93">
        <v>0</v>
      </c>
      <c r="AD93">
        <v>0</v>
      </c>
      <c r="AE93">
        <v>0</v>
      </c>
      <c r="AF93">
        <v>30.6</v>
      </c>
      <c r="AG93">
        <v>179.2</v>
      </c>
      <c r="AH93">
        <v>76.739999999999995</v>
      </c>
      <c r="AI93">
        <v>48.35</v>
      </c>
      <c r="AJ93">
        <v>50</v>
      </c>
      <c r="AK93">
        <v>10.52</v>
      </c>
      <c r="AL93">
        <v>0</v>
      </c>
      <c r="AM93">
        <v>0</v>
      </c>
      <c r="AN93">
        <v>200</v>
      </c>
      <c r="AO93">
        <v>100</v>
      </c>
    </row>
    <row r="94" spans="7:41">
      <c r="G94" t="s">
        <v>136</v>
      </c>
      <c r="H94" s="73">
        <v>0.53</v>
      </c>
      <c r="I94" s="46">
        <v>0</v>
      </c>
      <c r="J94" s="46">
        <v>10.52</v>
      </c>
      <c r="K94" s="46">
        <v>48.35</v>
      </c>
      <c r="L94" s="46">
        <v>0</v>
      </c>
      <c r="M94" s="74">
        <v>0</v>
      </c>
      <c r="N94" s="73">
        <v>392.55999999999995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57.76</v>
      </c>
      <c r="X94">
        <v>0</v>
      </c>
      <c r="Y94">
        <v>25</v>
      </c>
      <c r="Z94">
        <v>50</v>
      </c>
      <c r="AA94">
        <v>0</v>
      </c>
      <c r="AB94">
        <v>0.53</v>
      </c>
      <c r="AC94">
        <v>0</v>
      </c>
      <c r="AD94">
        <v>0</v>
      </c>
      <c r="AE94">
        <v>0</v>
      </c>
      <c r="AF94">
        <v>30.6</v>
      </c>
      <c r="AG94">
        <v>179.2</v>
      </c>
      <c r="AH94">
        <v>76.739999999999995</v>
      </c>
      <c r="AI94">
        <v>48.35</v>
      </c>
      <c r="AJ94">
        <v>50</v>
      </c>
      <c r="AK94">
        <v>10.52</v>
      </c>
      <c r="AL94">
        <v>0</v>
      </c>
      <c r="AM94">
        <v>0</v>
      </c>
      <c r="AN94">
        <v>200</v>
      </c>
      <c r="AO94">
        <v>100</v>
      </c>
    </row>
    <row r="95" spans="7:41">
      <c r="G95" t="s">
        <v>137</v>
      </c>
      <c r="H95" s="73">
        <v>0.48</v>
      </c>
      <c r="I95" s="46">
        <v>0</v>
      </c>
      <c r="J95" s="46">
        <v>10.52</v>
      </c>
      <c r="K95" s="46">
        <v>48.35</v>
      </c>
      <c r="L95" s="46">
        <v>0</v>
      </c>
      <c r="M95" s="74">
        <v>0</v>
      </c>
      <c r="N95" s="73">
        <v>334.79999999999995</v>
      </c>
      <c r="O95" s="46">
        <v>176.74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25</v>
      </c>
      <c r="Z95">
        <v>50</v>
      </c>
      <c r="AA95">
        <v>0</v>
      </c>
      <c r="AB95">
        <v>0.48</v>
      </c>
      <c r="AC95">
        <v>0</v>
      </c>
      <c r="AD95">
        <v>0</v>
      </c>
      <c r="AE95">
        <v>0</v>
      </c>
      <c r="AF95">
        <v>30.6</v>
      </c>
      <c r="AG95">
        <v>179.2</v>
      </c>
      <c r="AH95">
        <v>76.739999999999995</v>
      </c>
      <c r="AI95">
        <v>48.35</v>
      </c>
      <c r="AJ95">
        <v>50</v>
      </c>
      <c r="AK95">
        <v>10.52</v>
      </c>
      <c r="AL95">
        <v>0</v>
      </c>
      <c r="AM95">
        <v>0</v>
      </c>
      <c r="AN95">
        <v>200</v>
      </c>
      <c r="AO95">
        <v>100</v>
      </c>
    </row>
    <row r="96" spans="7:41">
      <c r="G96" t="s">
        <v>138</v>
      </c>
      <c r="H96" s="73">
        <v>0.48</v>
      </c>
      <c r="I96" s="46">
        <v>0</v>
      </c>
      <c r="J96" s="46">
        <v>10.52</v>
      </c>
      <c r="K96" s="46">
        <v>48.35</v>
      </c>
      <c r="L96" s="46">
        <v>0</v>
      </c>
      <c r="M96" s="74">
        <v>0</v>
      </c>
      <c r="N96" s="73">
        <v>334.79999999999995</v>
      </c>
      <c r="O96" s="46">
        <v>176.74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25</v>
      </c>
      <c r="Z96">
        <v>50</v>
      </c>
      <c r="AA96">
        <v>0</v>
      </c>
      <c r="AB96">
        <v>0.48</v>
      </c>
      <c r="AC96">
        <v>0</v>
      </c>
      <c r="AD96">
        <v>0</v>
      </c>
      <c r="AE96">
        <v>0</v>
      </c>
      <c r="AF96">
        <v>30.6</v>
      </c>
      <c r="AG96">
        <v>179.2</v>
      </c>
      <c r="AH96">
        <v>76.739999999999995</v>
      </c>
      <c r="AI96">
        <v>48.35</v>
      </c>
      <c r="AJ96">
        <v>50</v>
      </c>
      <c r="AK96">
        <v>10.52</v>
      </c>
      <c r="AL96">
        <v>0</v>
      </c>
      <c r="AM96">
        <v>0</v>
      </c>
      <c r="AN96">
        <v>200</v>
      </c>
      <c r="AO96">
        <v>100</v>
      </c>
    </row>
    <row r="97" spans="1:133">
      <c r="G97" t="s">
        <v>139</v>
      </c>
      <c r="H97" s="73">
        <v>0.48</v>
      </c>
      <c r="I97" s="46">
        <v>0</v>
      </c>
      <c r="J97" s="46">
        <v>10.52</v>
      </c>
      <c r="K97" s="46">
        <v>48.35</v>
      </c>
      <c r="L97" s="46">
        <v>0</v>
      </c>
      <c r="M97" s="74">
        <v>0</v>
      </c>
      <c r="N97" s="73">
        <v>334.79999999999995</v>
      </c>
      <c r="O97" s="46">
        <v>176.74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25</v>
      </c>
      <c r="Z97">
        <v>50</v>
      </c>
      <c r="AA97">
        <v>0</v>
      </c>
      <c r="AB97">
        <v>0.48</v>
      </c>
      <c r="AC97">
        <v>0</v>
      </c>
      <c r="AD97">
        <v>0</v>
      </c>
      <c r="AE97">
        <v>0</v>
      </c>
      <c r="AF97">
        <v>30.6</v>
      </c>
      <c r="AG97">
        <v>179.2</v>
      </c>
      <c r="AH97">
        <v>76.739999999999995</v>
      </c>
      <c r="AI97">
        <v>48.35</v>
      </c>
      <c r="AJ97">
        <v>50</v>
      </c>
      <c r="AK97">
        <v>10.52</v>
      </c>
      <c r="AL97">
        <v>0</v>
      </c>
      <c r="AM97">
        <v>0</v>
      </c>
      <c r="AN97">
        <v>200</v>
      </c>
      <c r="AO97">
        <v>100</v>
      </c>
    </row>
    <row r="98" spans="1:133">
      <c r="G98" t="s">
        <v>140</v>
      </c>
      <c r="H98" s="73">
        <v>0.48</v>
      </c>
      <c r="I98" s="46">
        <v>0</v>
      </c>
      <c r="J98" s="46">
        <v>10.52</v>
      </c>
      <c r="K98" s="46">
        <v>48.35</v>
      </c>
      <c r="L98" s="46">
        <v>0</v>
      </c>
      <c r="M98" s="74">
        <v>0</v>
      </c>
      <c r="N98" s="73">
        <v>334.79999999999995</v>
      </c>
      <c r="O98" s="46">
        <v>176.74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25</v>
      </c>
      <c r="Z98">
        <v>50</v>
      </c>
      <c r="AA98">
        <v>0</v>
      </c>
      <c r="AB98">
        <v>0.48</v>
      </c>
      <c r="AC98">
        <v>0</v>
      </c>
      <c r="AD98">
        <v>0</v>
      </c>
      <c r="AE98">
        <v>0</v>
      </c>
      <c r="AF98">
        <v>30.6</v>
      </c>
      <c r="AG98">
        <v>179.2</v>
      </c>
      <c r="AH98">
        <v>76.739999999999995</v>
      </c>
      <c r="AI98">
        <v>48.35</v>
      </c>
      <c r="AJ98">
        <v>50</v>
      </c>
      <c r="AK98">
        <v>10.52</v>
      </c>
      <c r="AL98">
        <v>0</v>
      </c>
      <c r="AM98">
        <v>0</v>
      </c>
      <c r="AN98">
        <v>200</v>
      </c>
      <c r="AO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0.23884</v>
      </c>
      <c r="K99" s="69">
        <f t="shared" si="1"/>
        <v>1.4452250000000029</v>
      </c>
      <c r="L99" s="69">
        <f t="shared" si="1"/>
        <v>5.300499999999999E-2</v>
      </c>
      <c r="M99" s="69">
        <f t="shared" si="1"/>
        <v>0</v>
      </c>
      <c r="N99" s="68">
        <f t="shared" si="1"/>
        <v>6.5924000000000049</v>
      </c>
      <c r="O99" s="69">
        <f t="shared" si="1"/>
        <v>3.9389199999999986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0.2888</v>
      </c>
      <c r="X99">
        <f t="shared" si="1"/>
        <v>0.1</v>
      </c>
      <c r="Y99">
        <f t="shared" si="1"/>
        <v>0.6</v>
      </c>
      <c r="Z99">
        <f t="shared" si="1"/>
        <v>1.2</v>
      </c>
      <c r="AA99">
        <f t="shared" si="1"/>
        <v>5.300499999999999E-2</v>
      </c>
      <c r="AB99">
        <f t="shared" si="1"/>
        <v>1.5500000000000005E-2</v>
      </c>
      <c r="AC99">
        <f t="shared" si="1"/>
        <v>0.92500000000000004</v>
      </c>
      <c r="AD99">
        <f t="shared" si="1"/>
        <v>2.4251999999999994</v>
      </c>
      <c r="AE99">
        <f t="shared" si="1"/>
        <v>1.7410000000000002E-2</v>
      </c>
      <c r="AF99">
        <f t="shared" si="1"/>
        <v>0.24480000000000013</v>
      </c>
      <c r="AG99">
        <f t="shared" si="1"/>
        <v>1.4335999999999993</v>
      </c>
      <c r="AH99">
        <f t="shared" si="1"/>
        <v>0.61391999999999969</v>
      </c>
      <c r="AI99">
        <f t="shared" si="1"/>
        <v>1.1603999999999997</v>
      </c>
      <c r="AJ99">
        <f t="shared" si="1"/>
        <v>1.2</v>
      </c>
      <c r="AK99">
        <f t="shared" si="1"/>
        <v>0.23884</v>
      </c>
      <c r="AL99">
        <f t="shared" si="1"/>
        <v>0.14868999999999991</v>
      </c>
      <c r="AM99">
        <f t="shared" si="1"/>
        <v>0.11872500000000002</v>
      </c>
      <c r="AN99">
        <f t="shared" si="1"/>
        <v>3.4</v>
      </c>
      <c r="AO99">
        <f t="shared" si="1"/>
        <v>1.5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552</v>
      </c>
      <c r="AH100" t="s">
        <v>553</v>
      </c>
      <c r="AI100" t="s">
        <v>555</v>
      </c>
      <c r="AJ100" t="s">
        <v>556</v>
      </c>
      <c r="AK100" t="s">
        <v>558</v>
      </c>
      <c r="AL100" t="s">
        <v>560</v>
      </c>
      <c r="AM100" t="s">
        <v>561</v>
      </c>
      <c r="AN100" t="s">
        <v>563</v>
      </c>
      <c r="AO100" t="s">
        <v>564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565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67.38</v>
      </c>
      <c r="I3" s="53">
        <v>0</v>
      </c>
      <c r="J3" s="53">
        <v>13.06</v>
      </c>
      <c r="K3" s="53">
        <v>0</v>
      </c>
      <c r="L3" s="53">
        <v>2.06</v>
      </c>
      <c r="M3" s="72">
        <v>1.92</v>
      </c>
      <c r="N3" s="71">
        <v>0</v>
      </c>
      <c r="O3" s="53">
        <v>-57</v>
      </c>
      <c r="P3" s="53">
        <v>0</v>
      </c>
      <c r="Q3" s="53">
        <v>0</v>
      </c>
      <c r="R3" s="53">
        <v>0</v>
      </c>
      <c r="S3" s="72">
        <v>0</v>
      </c>
      <c r="T3" t="s">
        <v>565</v>
      </c>
      <c r="U3" s="73">
        <v>84.42</v>
      </c>
      <c r="V3" s="74">
        <v>-57.1</v>
      </c>
      <c r="W3">
        <v>67.38</v>
      </c>
      <c r="X3">
        <v>-57</v>
      </c>
      <c r="Y3">
        <v>-0.1</v>
      </c>
      <c r="Z3">
        <v>2.06</v>
      </c>
      <c r="AA3">
        <v>1.92</v>
      </c>
      <c r="AB3">
        <v>13.06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75.59</v>
      </c>
      <c r="I4" s="46">
        <v>0</v>
      </c>
      <c r="J4" s="46">
        <v>16.399999999999999</v>
      </c>
      <c r="K4" s="46">
        <v>0</v>
      </c>
      <c r="L4" s="46">
        <v>2.14</v>
      </c>
      <c r="M4" s="74">
        <v>1.1399999999999999</v>
      </c>
      <c r="N4" s="73">
        <v>0</v>
      </c>
      <c r="O4" s="46">
        <v>-47</v>
      </c>
      <c r="P4" s="46">
        <v>0</v>
      </c>
      <c r="Q4" s="46">
        <v>0</v>
      </c>
      <c r="R4" s="46">
        <v>0</v>
      </c>
      <c r="S4" s="74">
        <v>0</v>
      </c>
      <c r="U4" s="73">
        <v>95.27</v>
      </c>
      <c r="V4" s="74">
        <v>-47.1</v>
      </c>
      <c r="W4">
        <v>75.59</v>
      </c>
      <c r="X4">
        <v>-47</v>
      </c>
      <c r="Y4">
        <v>-0.1</v>
      </c>
      <c r="Z4">
        <v>2.14</v>
      </c>
      <c r="AA4">
        <v>1.1399999999999999</v>
      </c>
      <c r="AB4">
        <v>16.399999999999999</v>
      </c>
    </row>
    <row r="5" spans="1:28">
      <c r="G5" t="s">
        <v>47</v>
      </c>
      <c r="H5" s="73">
        <v>47.85</v>
      </c>
      <c r="I5" s="46">
        <v>0</v>
      </c>
      <c r="J5" s="46">
        <v>4.28</v>
      </c>
      <c r="K5" s="46">
        <v>0</v>
      </c>
      <c r="L5" s="46">
        <v>2.15</v>
      </c>
      <c r="M5" s="74">
        <v>0</v>
      </c>
      <c r="N5" s="73">
        <v>0</v>
      </c>
      <c r="O5" s="46">
        <v>-37</v>
      </c>
      <c r="P5" s="46">
        <v>0</v>
      </c>
      <c r="Q5" s="46">
        <v>0</v>
      </c>
      <c r="R5" s="46">
        <v>0</v>
      </c>
      <c r="S5" s="74">
        <v>0</v>
      </c>
      <c r="U5" s="73">
        <v>54.28</v>
      </c>
      <c r="V5" s="74">
        <v>-37.1</v>
      </c>
      <c r="W5">
        <v>47.85</v>
      </c>
      <c r="X5">
        <v>-37</v>
      </c>
      <c r="Y5">
        <v>-0.1</v>
      </c>
      <c r="Z5">
        <v>2.15</v>
      </c>
      <c r="AA5">
        <v>0</v>
      </c>
      <c r="AB5">
        <v>4.28</v>
      </c>
    </row>
    <row r="6" spans="1:28">
      <c r="G6" t="s">
        <v>48</v>
      </c>
      <c r="H6" s="73">
        <v>0</v>
      </c>
      <c r="I6" s="46">
        <v>0</v>
      </c>
      <c r="J6" s="46">
        <v>3.24</v>
      </c>
      <c r="K6" s="46">
        <v>0</v>
      </c>
      <c r="L6" s="46">
        <v>2.4300000000000002</v>
      </c>
      <c r="M6" s="74">
        <v>0</v>
      </c>
      <c r="N6" s="73">
        <v>-18</v>
      </c>
      <c r="O6" s="46">
        <v>-39</v>
      </c>
      <c r="P6" s="46">
        <v>0</v>
      </c>
      <c r="Q6" s="46">
        <v>0</v>
      </c>
      <c r="R6" s="46">
        <v>0</v>
      </c>
      <c r="S6" s="74">
        <v>0</v>
      </c>
      <c r="U6" s="73">
        <v>5.67</v>
      </c>
      <c r="V6" s="74">
        <v>-57.1</v>
      </c>
      <c r="W6">
        <v>-18</v>
      </c>
      <c r="X6">
        <v>-39</v>
      </c>
      <c r="Y6">
        <v>-0.1</v>
      </c>
      <c r="Z6">
        <v>2.4300000000000002</v>
      </c>
      <c r="AA6">
        <v>0</v>
      </c>
      <c r="AB6">
        <v>3.24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2.9</v>
      </c>
      <c r="M7" s="74">
        <v>0</v>
      </c>
      <c r="N7" s="73">
        <v>-36</v>
      </c>
      <c r="O7" s="46">
        <v>-50</v>
      </c>
      <c r="P7" s="46">
        <v>-16</v>
      </c>
      <c r="Q7" s="46">
        <v>0</v>
      </c>
      <c r="R7" s="46">
        <v>0</v>
      </c>
      <c r="S7" s="74">
        <v>0</v>
      </c>
      <c r="U7" s="73">
        <v>2.9</v>
      </c>
      <c r="V7" s="74">
        <v>-102.1</v>
      </c>
      <c r="W7">
        <v>-36</v>
      </c>
      <c r="X7">
        <v>-50</v>
      </c>
      <c r="Y7">
        <v>-0.1</v>
      </c>
      <c r="Z7">
        <v>2.9</v>
      </c>
      <c r="AA7">
        <v>0</v>
      </c>
      <c r="AB7">
        <v>-16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2.9</v>
      </c>
      <c r="M8" s="74">
        <v>0</v>
      </c>
      <c r="N8" s="73">
        <v>-48</v>
      </c>
      <c r="O8" s="46">
        <v>-50</v>
      </c>
      <c r="P8" s="46">
        <v>-16</v>
      </c>
      <c r="Q8" s="46">
        <v>0</v>
      </c>
      <c r="R8" s="46">
        <v>0</v>
      </c>
      <c r="S8" s="74">
        <v>0</v>
      </c>
      <c r="U8" s="73">
        <v>2.9</v>
      </c>
      <c r="V8" s="74">
        <v>-114.1</v>
      </c>
      <c r="W8">
        <v>-48</v>
      </c>
      <c r="X8">
        <v>-50</v>
      </c>
      <c r="Y8">
        <v>-0.1</v>
      </c>
      <c r="Z8">
        <v>2.9</v>
      </c>
      <c r="AA8">
        <v>0</v>
      </c>
      <c r="AB8">
        <v>-16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2.42</v>
      </c>
      <c r="M9" s="74">
        <v>0</v>
      </c>
      <c r="N9" s="73">
        <v>-17</v>
      </c>
      <c r="O9" s="46">
        <v>-55</v>
      </c>
      <c r="P9" s="46">
        <v>-12</v>
      </c>
      <c r="Q9" s="46">
        <v>0</v>
      </c>
      <c r="R9" s="46">
        <v>0</v>
      </c>
      <c r="S9" s="74">
        <v>0</v>
      </c>
      <c r="U9" s="73">
        <v>2.42</v>
      </c>
      <c r="V9" s="74">
        <v>-84.1</v>
      </c>
      <c r="W9">
        <v>-17</v>
      </c>
      <c r="X9">
        <v>-55</v>
      </c>
      <c r="Y9">
        <v>-0.1</v>
      </c>
      <c r="Z9">
        <v>2.42</v>
      </c>
      <c r="AA9">
        <v>0</v>
      </c>
      <c r="AB9">
        <v>-12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2.42</v>
      </c>
      <c r="M10" s="74">
        <v>0</v>
      </c>
      <c r="N10" s="73">
        <v>-28</v>
      </c>
      <c r="O10" s="46">
        <v>-15</v>
      </c>
      <c r="P10" s="46">
        <v>-36</v>
      </c>
      <c r="Q10" s="46">
        <v>0</v>
      </c>
      <c r="R10" s="46">
        <v>0</v>
      </c>
      <c r="S10" s="74">
        <v>0</v>
      </c>
      <c r="U10" s="73">
        <v>2.42</v>
      </c>
      <c r="V10" s="74">
        <v>-79.099999999999994</v>
      </c>
      <c r="W10">
        <v>-28</v>
      </c>
      <c r="X10">
        <v>-15</v>
      </c>
      <c r="Y10">
        <v>-0.1</v>
      </c>
      <c r="Z10">
        <v>2.42</v>
      </c>
      <c r="AA10">
        <v>0</v>
      </c>
      <c r="AB10">
        <v>-36</v>
      </c>
    </row>
    <row r="11" spans="1:28">
      <c r="G11" t="s">
        <v>53</v>
      </c>
      <c r="H11" s="73">
        <v>63.82</v>
      </c>
      <c r="I11" s="46">
        <v>0</v>
      </c>
      <c r="J11" s="46">
        <v>0</v>
      </c>
      <c r="K11" s="46">
        <v>0</v>
      </c>
      <c r="L11" s="46">
        <v>2.42</v>
      </c>
      <c r="M11" s="74">
        <v>0</v>
      </c>
      <c r="N11" s="73">
        <v>0</v>
      </c>
      <c r="O11" s="46">
        <v>0</v>
      </c>
      <c r="P11" s="46">
        <v>-41</v>
      </c>
      <c r="Q11" s="46">
        <v>0</v>
      </c>
      <c r="R11" s="46">
        <v>0</v>
      </c>
      <c r="S11" s="74">
        <v>0</v>
      </c>
      <c r="U11" s="73">
        <v>66.239999999999995</v>
      </c>
      <c r="V11" s="74">
        <v>-41.1</v>
      </c>
      <c r="W11">
        <v>63.82</v>
      </c>
      <c r="X11">
        <v>0</v>
      </c>
      <c r="Y11">
        <v>-0.1</v>
      </c>
      <c r="Z11">
        <v>2.42</v>
      </c>
      <c r="AA11">
        <v>0</v>
      </c>
      <c r="AB11">
        <v>-41</v>
      </c>
    </row>
    <row r="12" spans="1:28">
      <c r="G12" t="s">
        <v>54</v>
      </c>
      <c r="H12" s="73">
        <v>54.15</v>
      </c>
      <c r="I12" s="46">
        <v>0</v>
      </c>
      <c r="J12" s="46">
        <v>0</v>
      </c>
      <c r="K12" s="46">
        <v>0</v>
      </c>
      <c r="L12" s="46">
        <v>2.42</v>
      </c>
      <c r="M12" s="74">
        <v>0</v>
      </c>
      <c r="N12" s="73">
        <v>0</v>
      </c>
      <c r="O12" s="46">
        <v>0</v>
      </c>
      <c r="P12" s="46">
        <v>-39</v>
      </c>
      <c r="Q12" s="46">
        <v>0</v>
      </c>
      <c r="R12" s="46">
        <v>0</v>
      </c>
      <c r="S12" s="74">
        <v>0</v>
      </c>
      <c r="U12" s="73">
        <v>56.57</v>
      </c>
      <c r="V12" s="74">
        <v>-39.1</v>
      </c>
      <c r="W12">
        <v>54.15</v>
      </c>
      <c r="X12">
        <v>0</v>
      </c>
      <c r="Y12">
        <v>-0.1</v>
      </c>
      <c r="Z12">
        <v>2.42</v>
      </c>
      <c r="AA12">
        <v>0</v>
      </c>
      <c r="AB12">
        <v>-39</v>
      </c>
    </row>
    <row r="13" spans="1:28">
      <c r="G13" t="s">
        <v>55</v>
      </c>
      <c r="H13" s="73">
        <v>21.28</v>
      </c>
      <c r="I13" s="46">
        <v>0</v>
      </c>
      <c r="J13" s="46">
        <v>0</v>
      </c>
      <c r="K13" s="46">
        <v>0</v>
      </c>
      <c r="L13" s="46">
        <v>4.3499999999999996</v>
      </c>
      <c r="M13" s="74">
        <v>0</v>
      </c>
      <c r="N13" s="73">
        <v>0</v>
      </c>
      <c r="O13" s="46">
        <v>0</v>
      </c>
      <c r="P13" s="46">
        <v>-72</v>
      </c>
      <c r="Q13" s="46">
        <v>0</v>
      </c>
      <c r="R13" s="46">
        <v>0</v>
      </c>
      <c r="S13" s="74">
        <v>0</v>
      </c>
      <c r="U13" s="73">
        <v>25.63</v>
      </c>
      <c r="V13" s="74">
        <v>-72.099999999999994</v>
      </c>
      <c r="W13">
        <v>21.28</v>
      </c>
      <c r="X13">
        <v>0</v>
      </c>
      <c r="Y13">
        <v>-0.1</v>
      </c>
      <c r="Z13">
        <v>4.3499999999999996</v>
      </c>
      <c r="AA13">
        <v>0</v>
      </c>
      <c r="AB13">
        <v>-72</v>
      </c>
    </row>
    <row r="14" spans="1:28">
      <c r="G14" t="s">
        <v>56</v>
      </c>
      <c r="H14" s="73">
        <v>14.51</v>
      </c>
      <c r="I14" s="46">
        <v>0</v>
      </c>
      <c r="J14" s="46">
        <v>0</v>
      </c>
      <c r="K14" s="46">
        <v>0</v>
      </c>
      <c r="L14" s="46">
        <v>4.3499999999999996</v>
      </c>
      <c r="M14" s="74">
        <v>0</v>
      </c>
      <c r="N14" s="73">
        <v>0</v>
      </c>
      <c r="O14" s="46">
        <v>0</v>
      </c>
      <c r="P14" s="46">
        <v>-69</v>
      </c>
      <c r="Q14" s="46">
        <v>0</v>
      </c>
      <c r="R14" s="46">
        <v>0</v>
      </c>
      <c r="S14" s="74">
        <v>0</v>
      </c>
      <c r="U14" s="73">
        <v>18.86</v>
      </c>
      <c r="V14" s="74">
        <v>-69.099999999999994</v>
      </c>
      <c r="W14">
        <v>14.51</v>
      </c>
      <c r="X14">
        <v>0</v>
      </c>
      <c r="Y14">
        <v>-0.1</v>
      </c>
      <c r="Z14">
        <v>4.3499999999999996</v>
      </c>
      <c r="AA14">
        <v>0</v>
      </c>
      <c r="AB14">
        <v>-69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4.3499999999999996</v>
      </c>
      <c r="M15" s="74">
        <v>0</v>
      </c>
      <c r="N15" s="73">
        <v>0</v>
      </c>
      <c r="O15" s="46">
        <v>0</v>
      </c>
      <c r="P15" s="46">
        <v>-60</v>
      </c>
      <c r="Q15" s="46">
        <v>0</v>
      </c>
      <c r="R15" s="46">
        <v>0</v>
      </c>
      <c r="S15" s="74">
        <v>0</v>
      </c>
      <c r="U15" s="73">
        <v>4.3499999999999996</v>
      </c>
      <c r="V15" s="74">
        <v>-60.1</v>
      </c>
      <c r="W15">
        <v>0</v>
      </c>
      <c r="X15">
        <v>0</v>
      </c>
      <c r="Y15">
        <v>-0.1</v>
      </c>
      <c r="Z15">
        <v>4.3499999999999996</v>
      </c>
      <c r="AA15">
        <v>0</v>
      </c>
      <c r="AB15">
        <v>-60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4.3499999999999996</v>
      </c>
      <c r="M16" s="74">
        <v>0</v>
      </c>
      <c r="N16" s="73">
        <v>0</v>
      </c>
      <c r="O16" s="46">
        <v>0</v>
      </c>
      <c r="P16" s="46">
        <v>-19</v>
      </c>
      <c r="Q16" s="46">
        <v>0</v>
      </c>
      <c r="R16" s="46">
        <v>0</v>
      </c>
      <c r="S16" s="74">
        <v>0</v>
      </c>
      <c r="U16" s="73">
        <v>4.3499999999999996</v>
      </c>
      <c r="V16" s="74">
        <v>-19.100000000000001</v>
      </c>
      <c r="W16">
        <v>0</v>
      </c>
      <c r="X16">
        <v>0</v>
      </c>
      <c r="Y16">
        <v>-0.1</v>
      </c>
      <c r="Z16">
        <v>4.3499999999999996</v>
      </c>
      <c r="AA16">
        <v>0</v>
      </c>
      <c r="AB16">
        <v>-19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4.3499999999999996</v>
      </c>
      <c r="M17" s="74">
        <v>0</v>
      </c>
      <c r="N17" s="73">
        <v>-11</v>
      </c>
      <c r="O17" s="46">
        <v>0</v>
      </c>
      <c r="P17" s="46">
        <v>-21</v>
      </c>
      <c r="Q17" s="46">
        <v>0</v>
      </c>
      <c r="R17" s="46">
        <v>0</v>
      </c>
      <c r="S17" s="74">
        <v>0</v>
      </c>
      <c r="U17" s="73">
        <v>4.3499999999999996</v>
      </c>
      <c r="V17" s="74">
        <v>-32.1</v>
      </c>
      <c r="W17">
        <v>-11</v>
      </c>
      <c r="X17">
        <v>0</v>
      </c>
      <c r="Y17">
        <v>-0.1</v>
      </c>
      <c r="Z17">
        <v>4.3499999999999996</v>
      </c>
      <c r="AA17">
        <v>0</v>
      </c>
      <c r="AB17">
        <v>-21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4.3499999999999996</v>
      </c>
      <c r="M18" s="74">
        <v>0</v>
      </c>
      <c r="N18" s="73">
        <v>-13</v>
      </c>
      <c r="O18" s="46">
        <v>0</v>
      </c>
      <c r="P18" s="46">
        <v>-30</v>
      </c>
      <c r="Q18" s="46">
        <v>0</v>
      </c>
      <c r="R18" s="46">
        <v>0</v>
      </c>
      <c r="S18" s="74">
        <v>0</v>
      </c>
      <c r="U18" s="73">
        <v>4.3499999999999996</v>
      </c>
      <c r="V18" s="74">
        <v>-43.1</v>
      </c>
      <c r="W18">
        <v>-13</v>
      </c>
      <c r="X18">
        <v>0</v>
      </c>
      <c r="Y18">
        <v>-0.1</v>
      </c>
      <c r="Z18">
        <v>4.3499999999999996</v>
      </c>
      <c r="AA18">
        <v>0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4.3499999999999996</v>
      </c>
      <c r="M19" s="74">
        <v>0</v>
      </c>
      <c r="N19" s="73">
        <v>-15</v>
      </c>
      <c r="O19" s="46">
        <v>0</v>
      </c>
      <c r="P19" s="46">
        <v>-23</v>
      </c>
      <c r="Q19" s="46">
        <v>0</v>
      </c>
      <c r="R19" s="46">
        <v>0</v>
      </c>
      <c r="S19" s="74">
        <v>0</v>
      </c>
      <c r="U19" s="73">
        <v>4.3499999999999996</v>
      </c>
      <c r="V19" s="74">
        <v>-38.1</v>
      </c>
      <c r="W19">
        <v>-15</v>
      </c>
      <c r="X19">
        <v>0</v>
      </c>
      <c r="Y19">
        <v>-0.1</v>
      </c>
      <c r="Z19">
        <v>4.3499999999999996</v>
      </c>
      <c r="AA19">
        <v>0</v>
      </c>
      <c r="AB19">
        <v>-23</v>
      </c>
    </row>
    <row r="20" spans="7:28">
      <c r="G20" t="s">
        <v>62</v>
      </c>
      <c r="H20" s="73">
        <v>7.74</v>
      </c>
      <c r="I20" s="46">
        <v>0</v>
      </c>
      <c r="J20" s="46">
        <v>0</v>
      </c>
      <c r="K20" s="46">
        <v>0</v>
      </c>
      <c r="L20" s="46">
        <v>4.3499999999999996</v>
      </c>
      <c r="M20" s="74">
        <v>0</v>
      </c>
      <c r="N20" s="73">
        <v>0</v>
      </c>
      <c r="O20" s="46">
        <v>0</v>
      </c>
      <c r="P20" s="46">
        <v>-14</v>
      </c>
      <c r="Q20" s="46">
        <v>0</v>
      </c>
      <c r="R20" s="46">
        <v>0</v>
      </c>
      <c r="S20" s="74">
        <v>0</v>
      </c>
      <c r="U20" s="73">
        <v>12.09</v>
      </c>
      <c r="V20" s="74">
        <v>-14.1</v>
      </c>
      <c r="W20">
        <v>7.74</v>
      </c>
      <c r="X20">
        <v>0</v>
      </c>
      <c r="Y20">
        <v>-0.1</v>
      </c>
      <c r="Z20">
        <v>4.3499999999999996</v>
      </c>
      <c r="AA20">
        <v>0</v>
      </c>
      <c r="AB20">
        <v>-14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4.3499999999999996</v>
      </c>
      <c r="M21" s="74">
        <v>0</v>
      </c>
      <c r="N21" s="73">
        <v>-16</v>
      </c>
      <c r="O21" s="46">
        <v>0</v>
      </c>
      <c r="P21" s="46">
        <v>-24</v>
      </c>
      <c r="Q21" s="46">
        <v>0</v>
      </c>
      <c r="R21" s="46">
        <v>0</v>
      </c>
      <c r="S21" s="74">
        <v>0</v>
      </c>
      <c r="U21" s="73">
        <v>4.3499999999999996</v>
      </c>
      <c r="V21" s="74">
        <v>-40.1</v>
      </c>
      <c r="W21">
        <v>-16</v>
      </c>
      <c r="X21">
        <v>0</v>
      </c>
      <c r="Y21">
        <v>-0.1</v>
      </c>
      <c r="Z21">
        <v>4.3499999999999996</v>
      </c>
      <c r="AA21">
        <v>0</v>
      </c>
      <c r="AB21">
        <v>-24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4.3499999999999996</v>
      </c>
      <c r="M22" s="74">
        <v>0</v>
      </c>
      <c r="N22" s="73">
        <v>-14</v>
      </c>
      <c r="O22" s="46">
        <v>0</v>
      </c>
      <c r="P22" s="46">
        <v>-32</v>
      </c>
      <c r="Q22" s="46">
        <v>0</v>
      </c>
      <c r="R22" s="46">
        <v>0</v>
      </c>
      <c r="S22" s="74">
        <v>0</v>
      </c>
      <c r="U22" s="73">
        <v>4.3499999999999996</v>
      </c>
      <c r="V22" s="74">
        <v>-46.1</v>
      </c>
      <c r="W22">
        <v>-14</v>
      </c>
      <c r="X22">
        <v>0</v>
      </c>
      <c r="Y22">
        <v>-0.1</v>
      </c>
      <c r="Z22">
        <v>4.3499999999999996</v>
      </c>
      <c r="AA22">
        <v>0</v>
      </c>
      <c r="AB22">
        <v>-32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4.3499999999999996</v>
      </c>
      <c r="M23" s="74">
        <v>0</v>
      </c>
      <c r="N23" s="73">
        <v>-10</v>
      </c>
      <c r="O23" s="46">
        <v>0</v>
      </c>
      <c r="P23" s="46">
        <v>-13</v>
      </c>
      <c r="Q23" s="46">
        <v>0</v>
      </c>
      <c r="R23" s="46">
        <v>0</v>
      </c>
      <c r="S23" s="74">
        <v>0</v>
      </c>
      <c r="U23" s="73">
        <v>4.3499999999999996</v>
      </c>
      <c r="V23" s="74">
        <v>-23.1</v>
      </c>
      <c r="W23">
        <v>-10</v>
      </c>
      <c r="X23">
        <v>0</v>
      </c>
      <c r="Y23">
        <v>-0.1</v>
      </c>
      <c r="Z23">
        <v>4.3499999999999996</v>
      </c>
      <c r="AA23">
        <v>0</v>
      </c>
      <c r="AB23">
        <v>-13</v>
      </c>
    </row>
    <row r="24" spans="7:28">
      <c r="G24" t="s">
        <v>66</v>
      </c>
      <c r="H24" s="73">
        <v>0</v>
      </c>
      <c r="I24" s="46">
        <v>0</v>
      </c>
      <c r="J24" s="46">
        <v>21.28</v>
      </c>
      <c r="K24" s="46">
        <v>0</v>
      </c>
      <c r="L24" s="46">
        <v>4.3499999999999996</v>
      </c>
      <c r="M24" s="74">
        <v>0</v>
      </c>
      <c r="N24" s="73">
        <v>-2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25.63</v>
      </c>
      <c r="V24" s="74">
        <v>-2.1</v>
      </c>
      <c r="W24">
        <v>-2</v>
      </c>
      <c r="X24">
        <v>0</v>
      </c>
      <c r="Y24">
        <v>-0.1</v>
      </c>
      <c r="Z24">
        <v>4.3499999999999996</v>
      </c>
      <c r="AA24">
        <v>0</v>
      </c>
      <c r="AB24">
        <v>21.28</v>
      </c>
    </row>
    <row r="25" spans="7:28">
      <c r="G25" t="s">
        <v>67</v>
      </c>
      <c r="H25" s="73">
        <v>60.92</v>
      </c>
      <c r="I25" s="46">
        <v>0</v>
      </c>
      <c r="J25" s="46">
        <v>1.93</v>
      </c>
      <c r="K25" s="46">
        <v>0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67.69</v>
      </c>
      <c r="V25" s="74">
        <v>-0.1</v>
      </c>
      <c r="W25">
        <v>60.92</v>
      </c>
      <c r="X25">
        <v>0</v>
      </c>
      <c r="Y25">
        <v>-0.1</v>
      </c>
      <c r="Z25">
        <v>4.84</v>
      </c>
      <c r="AA25">
        <v>0</v>
      </c>
      <c r="AB25">
        <v>1.93</v>
      </c>
    </row>
    <row r="26" spans="7:28">
      <c r="G26" t="s">
        <v>68</v>
      </c>
      <c r="H26" s="73">
        <v>73.489999999999995</v>
      </c>
      <c r="I26" s="46">
        <v>0</v>
      </c>
      <c r="J26" s="46">
        <v>33.85</v>
      </c>
      <c r="K26" s="46">
        <v>0</v>
      </c>
      <c r="L26" s="46">
        <v>5.8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113.14</v>
      </c>
      <c r="V26" s="74">
        <v>-0.1</v>
      </c>
      <c r="W26">
        <v>73.489999999999995</v>
      </c>
      <c r="X26">
        <v>0</v>
      </c>
      <c r="Y26">
        <v>-0.1</v>
      </c>
      <c r="Z26">
        <v>5.8</v>
      </c>
      <c r="AA26">
        <v>0</v>
      </c>
      <c r="AB26">
        <v>33.85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7.74</v>
      </c>
      <c r="M27" s="74">
        <v>0</v>
      </c>
      <c r="N27" s="73">
        <v>0</v>
      </c>
      <c r="O27" s="46">
        <v>-29</v>
      </c>
      <c r="P27" s="46">
        <v>-54</v>
      </c>
      <c r="Q27" s="46">
        <v>0</v>
      </c>
      <c r="R27" s="46">
        <v>0</v>
      </c>
      <c r="S27" s="74">
        <v>0</v>
      </c>
      <c r="U27" s="73">
        <v>7.74</v>
      </c>
      <c r="V27" s="74">
        <v>-83.1</v>
      </c>
      <c r="W27">
        <v>0</v>
      </c>
      <c r="X27">
        <v>-29</v>
      </c>
      <c r="Y27">
        <v>-0.1</v>
      </c>
      <c r="Z27">
        <v>7.74</v>
      </c>
      <c r="AA27">
        <v>0</v>
      </c>
      <c r="AB27">
        <v>-54</v>
      </c>
    </row>
    <row r="28" spans="7:28">
      <c r="G28" t="s">
        <v>70</v>
      </c>
      <c r="H28" s="73">
        <v>0</v>
      </c>
      <c r="I28" s="46">
        <v>0</v>
      </c>
      <c r="J28" s="46">
        <v>44.48</v>
      </c>
      <c r="K28" s="46">
        <v>0</v>
      </c>
      <c r="L28" s="46">
        <v>7.74</v>
      </c>
      <c r="M28" s="74">
        <v>3.09</v>
      </c>
      <c r="N28" s="73">
        <v>0</v>
      </c>
      <c r="O28" s="46">
        <v>-29</v>
      </c>
      <c r="P28" s="46">
        <v>0</v>
      </c>
      <c r="Q28" s="46">
        <v>0</v>
      </c>
      <c r="R28" s="46">
        <v>0</v>
      </c>
      <c r="S28" s="74">
        <v>0</v>
      </c>
      <c r="U28" s="73">
        <v>55.31</v>
      </c>
      <c r="V28" s="74">
        <v>-29.1</v>
      </c>
      <c r="W28">
        <v>0</v>
      </c>
      <c r="X28">
        <v>-29</v>
      </c>
      <c r="Y28">
        <v>-0.1</v>
      </c>
      <c r="Z28">
        <v>7.74</v>
      </c>
      <c r="AA28">
        <v>3.09</v>
      </c>
      <c r="AB28">
        <v>44.48</v>
      </c>
    </row>
    <row r="29" spans="7:28">
      <c r="G29" t="s">
        <v>71</v>
      </c>
      <c r="H29" s="73">
        <v>0</v>
      </c>
      <c r="I29" s="46">
        <v>0</v>
      </c>
      <c r="J29" s="46">
        <v>20.3</v>
      </c>
      <c r="K29" s="46">
        <v>0</v>
      </c>
      <c r="L29" s="46">
        <v>7.74</v>
      </c>
      <c r="M29" s="74">
        <v>1.26</v>
      </c>
      <c r="N29" s="73">
        <v>0</v>
      </c>
      <c r="O29" s="46">
        <v>-114</v>
      </c>
      <c r="P29" s="46">
        <v>0</v>
      </c>
      <c r="Q29" s="46">
        <v>0</v>
      </c>
      <c r="R29" s="46">
        <v>0</v>
      </c>
      <c r="S29" s="74">
        <v>0</v>
      </c>
      <c r="U29" s="73">
        <v>29.3</v>
      </c>
      <c r="V29" s="74">
        <v>-114.1</v>
      </c>
      <c r="W29">
        <v>0</v>
      </c>
      <c r="X29">
        <v>-114</v>
      </c>
      <c r="Y29">
        <v>-0.1</v>
      </c>
      <c r="Z29">
        <v>7.74</v>
      </c>
      <c r="AA29">
        <v>1.26</v>
      </c>
      <c r="AB29">
        <v>20.3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8.6999999999999993</v>
      </c>
      <c r="M30" s="74">
        <v>2.0299999999999998</v>
      </c>
      <c r="N30" s="73">
        <v>0</v>
      </c>
      <c r="O30" s="46">
        <v>-99</v>
      </c>
      <c r="P30" s="46">
        <v>-33</v>
      </c>
      <c r="Q30" s="46">
        <v>0</v>
      </c>
      <c r="R30" s="46">
        <v>0</v>
      </c>
      <c r="S30" s="74">
        <v>0</v>
      </c>
      <c r="U30" s="73">
        <v>10.73</v>
      </c>
      <c r="V30" s="74">
        <v>-132.1</v>
      </c>
      <c r="W30">
        <v>0</v>
      </c>
      <c r="X30">
        <v>-99</v>
      </c>
      <c r="Y30">
        <v>-0.1</v>
      </c>
      <c r="Z30">
        <v>8.6999999999999993</v>
      </c>
      <c r="AA30">
        <v>2.0299999999999998</v>
      </c>
      <c r="AB30">
        <v>-33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8.6999999999999993</v>
      </c>
      <c r="M31" s="74">
        <v>0</v>
      </c>
      <c r="N31" s="73">
        <v>-74</v>
      </c>
      <c r="O31" s="46">
        <v>-114</v>
      </c>
      <c r="P31" s="46">
        <v>-63</v>
      </c>
      <c r="Q31" s="46">
        <v>0</v>
      </c>
      <c r="R31" s="46">
        <v>0</v>
      </c>
      <c r="S31" s="74">
        <v>0</v>
      </c>
      <c r="U31" s="73">
        <v>8.6999999999999993</v>
      </c>
      <c r="V31" s="74">
        <v>-251.1</v>
      </c>
      <c r="W31">
        <v>-74</v>
      </c>
      <c r="X31">
        <v>-114</v>
      </c>
      <c r="Y31">
        <v>-0.1</v>
      </c>
      <c r="Z31">
        <v>8.6999999999999993</v>
      </c>
      <c r="AA31">
        <v>0</v>
      </c>
      <c r="AB31">
        <v>-63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8.6999999999999993</v>
      </c>
      <c r="M32" s="74">
        <v>0</v>
      </c>
      <c r="N32" s="73">
        <v>-72</v>
      </c>
      <c r="O32" s="46">
        <v>-122</v>
      </c>
      <c r="P32" s="46">
        <v>-148</v>
      </c>
      <c r="Q32" s="46">
        <v>0</v>
      </c>
      <c r="R32" s="46">
        <v>0</v>
      </c>
      <c r="S32" s="74">
        <v>0</v>
      </c>
      <c r="U32" s="73">
        <v>8.6999999999999993</v>
      </c>
      <c r="V32" s="74">
        <v>-342.1</v>
      </c>
      <c r="W32">
        <v>-72</v>
      </c>
      <c r="X32">
        <v>-122</v>
      </c>
      <c r="Y32">
        <v>-0.1</v>
      </c>
      <c r="Z32">
        <v>8.6999999999999993</v>
      </c>
      <c r="AA32">
        <v>0</v>
      </c>
      <c r="AB32">
        <v>-148</v>
      </c>
    </row>
    <row r="33" spans="7:28">
      <c r="G33" t="s">
        <v>75</v>
      </c>
      <c r="H33" s="73">
        <v>26.11</v>
      </c>
      <c r="I33" s="46">
        <v>0</v>
      </c>
      <c r="J33" s="46">
        <v>0</v>
      </c>
      <c r="K33" s="46">
        <v>0</v>
      </c>
      <c r="L33" s="46">
        <v>8.6999999999999993</v>
      </c>
      <c r="M33" s="74">
        <v>0</v>
      </c>
      <c r="N33" s="73">
        <v>0</v>
      </c>
      <c r="O33" s="46">
        <v>-32</v>
      </c>
      <c r="P33" s="46">
        <v>-200</v>
      </c>
      <c r="Q33" s="46">
        <v>0</v>
      </c>
      <c r="R33" s="46">
        <v>0</v>
      </c>
      <c r="S33" s="74">
        <v>0</v>
      </c>
      <c r="U33" s="73">
        <v>34.81</v>
      </c>
      <c r="V33" s="74">
        <v>-232.1</v>
      </c>
      <c r="W33">
        <v>26.11</v>
      </c>
      <c r="X33">
        <v>-32</v>
      </c>
      <c r="Y33">
        <v>-0.1</v>
      </c>
      <c r="Z33">
        <v>8.6999999999999993</v>
      </c>
      <c r="AA33">
        <v>0</v>
      </c>
      <c r="AB33">
        <v>-200</v>
      </c>
    </row>
    <row r="34" spans="7:28">
      <c r="G34" t="s">
        <v>76</v>
      </c>
      <c r="H34" s="73">
        <v>22.24</v>
      </c>
      <c r="I34" s="46">
        <v>0</v>
      </c>
      <c r="J34" s="46">
        <v>0</v>
      </c>
      <c r="K34" s="46">
        <v>0</v>
      </c>
      <c r="L34" s="46">
        <v>7.74</v>
      </c>
      <c r="M34" s="74">
        <v>0</v>
      </c>
      <c r="N34" s="73">
        <v>0</v>
      </c>
      <c r="O34" s="46">
        <v>-46</v>
      </c>
      <c r="P34" s="46">
        <v>-150</v>
      </c>
      <c r="Q34" s="46">
        <v>0</v>
      </c>
      <c r="R34" s="46">
        <v>0</v>
      </c>
      <c r="S34" s="74">
        <v>0</v>
      </c>
      <c r="U34" s="73">
        <v>29.98</v>
      </c>
      <c r="V34" s="74">
        <v>-196.1</v>
      </c>
      <c r="W34">
        <v>22.24</v>
      </c>
      <c r="X34">
        <v>-46</v>
      </c>
      <c r="Y34">
        <v>-0.1</v>
      </c>
      <c r="Z34">
        <v>7.74</v>
      </c>
      <c r="AA34">
        <v>0</v>
      </c>
      <c r="AB34">
        <v>-150</v>
      </c>
    </row>
    <row r="35" spans="7:28">
      <c r="G35" t="s">
        <v>77</v>
      </c>
      <c r="H35" s="73">
        <v>45.45</v>
      </c>
      <c r="I35" s="46">
        <v>0</v>
      </c>
      <c r="J35" s="46">
        <v>0</v>
      </c>
      <c r="K35" s="46">
        <v>0</v>
      </c>
      <c r="L35" s="46">
        <v>6.77</v>
      </c>
      <c r="M35" s="74">
        <v>0</v>
      </c>
      <c r="N35" s="73">
        <v>0</v>
      </c>
      <c r="O35" s="46">
        <v>0</v>
      </c>
      <c r="P35" s="46">
        <v>-75</v>
      </c>
      <c r="Q35" s="46">
        <v>0</v>
      </c>
      <c r="R35" s="46">
        <v>0</v>
      </c>
      <c r="S35" s="74">
        <v>0</v>
      </c>
      <c r="U35" s="73">
        <v>52.22</v>
      </c>
      <c r="V35" s="74">
        <v>-75.099999999999994</v>
      </c>
      <c r="W35">
        <v>45.45</v>
      </c>
      <c r="X35">
        <v>0</v>
      </c>
      <c r="Y35">
        <v>-0.1</v>
      </c>
      <c r="Z35">
        <v>6.77</v>
      </c>
      <c r="AA35">
        <v>0</v>
      </c>
      <c r="AB35">
        <v>-75</v>
      </c>
    </row>
    <row r="36" spans="7:28">
      <c r="G36" t="s">
        <v>78</v>
      </c>
      <c r="H36" s="73">
        <v>42.54</v>
      </c>
      <c r="I36" s="46">
        <v>0</v>
      </c>
      <c r="J36" s="46">
        <v>0</v>
      </c>
      <c r="K36" s="46">
        <v>0</v>
      </c>
      <c r="L36" s="46">
        <v>6.29</v>
      </c>
      <c r="M36" s="74">
        <v>0.1</v>
      </c>
      <c r="N36" s="73">
        <v>0</v>
      </c>
      <c r="O36" s="46">
        <v>0</v>
      </c>
      <c r="P36" s="46">
        <v>-79</v>
      </c>
      <c r="Q36" s="46">
        <v>0</v>
      </c>
      <c r="R36" s="46">
        <v>0</v>
      </c>
      <c r="S36" s="74">
        <v>0</v>
      </c>
      <c r="U36" s="73">
        <v>48.93</v>
      </c>
      <c r="V36" s="74">
        <v>-79.099999999999994</v>
      </c>
      <c r="W36">
        <v>42.54</v>
      </c>
      <c r="X36">
        <v>0</v>
      </c>
      <c r="Y36">
        <v>-0.1</v>
      </c>
      <c r="Z36">
        <v>6.29</v>
      </c>
      <c r="AA36">
        <v>0.1</v>
      </c>
      <c r="AB36">
        <v>-79</v>
      </c>
    </row>
    <row r="37" spans="7:28">
      <c r="G37" t="s">
        <v>79</v>
      </c>
      <c r="H37" s="73">
        <v>25.14</v>
      </c>
      <c r="I37" s="46">
        <v>0</v>
      </c>
      <c r="J37" s="46">
        <v>0</v>
      </c>
      <c r="K37" s="46">
        <v>0</v>
      </c>
      <c r="L37" s="46">
        <v>6.29</v>
      </c>
      <c r="M37" s="74">
        <v>0</v>
      </c>
      <c r="N37" s="73">
        <v>0</v>
      </c>
      <c r="O37" s="46">
        <v>0</v>
      </c>
      <c r="P37" s="46">
        <v>-93</v>
      </c>
      <c r="Q37" s="46">
        <v>0</v>
      </c>
      <c r="R37" s="46">
        <v>0</v>
      </c>
      <c r="S37" s="74">
        <v>0</v>
      </c>
      <c r="U37" s="73">
        <v>31.43</v>
      </c>
      <c r="V37" s="74">
        <v>-93.1</v>
      </c>
      <c r="W37">
        <v>25.14</v>
      </c>
      <c r="X37">
        <v>0</v>
      </c>
      <c r="Y37">
        <v>-0.1</v>
      </c>
      <c r="Z37">
        <v>6.29</v>
      </c>
      <c r="AA37">
        <v>0</v>
      </c>
      <c r="AB37">
        <v>-93</v>
      </c>
    </row>
    <row r="38" spans="7:28">
      <c r="G38" t="s">
        <v>80</v>
      </c>
      <c r="H38" s="73">
        <v>20.3</v>
      </c>
      <c r="I38" s="46">
        <v>0</v>
      </c>
      <c r="J38" s="46">
        <v>0</v>
      </c>
      <c r="K38" s="46">
        <v>0</v>
      </c>
      <c r="L38" s="46">
        <v>4.84</v>
      </c>
      <c r="M38" s="74">
        <v>0</v>
      </c>
      <c r="N38" s="73">
        <v>0</v>
      </c>
      <c r="O38" s="46">
        <v>0</v>
      </c>
      <c r="P38" s="46">
        <v>-93</v>
      </c>
      <c r="Q38" s="46">
        <v>0</v>
      </c>
      <c r="R38" s="46">
        <v>0</v>
      </c>
      <c r="S38" s="74">
        <v>0</v>
      </c>
      <c r="U38" s="73">
        <v>25.14</v>
      </c>
      <c r="V38" s="74">
        <v>-93.1</v>
      </c>
      <c r="W38">
        <v>20.3</v>
      </c>
      <c r="X38">
        <v>0</v>
      </c>
      <c r="Y38">
        <v>-0.1</v>
      </c>
      <c r="Z38">
        <v>4.84</v>
      </c>
      <c r="AA38">
        <v>0</v>
      </c>
      <c r="AB38">
        <v>-93</v>
      </c>
    </row>
    <row r="39" spans="7:28">
      <c r="G39" t="s">
        <v>81</v>
      </c>
      <c r="H39" s="73">
        <v>23.21</v>
      </c>
      <c r="I39" s="46">
        <v>0</v>
      </c>
      <c r="J39" s="46">
        <v>0</v>
      </c>
      <c r="K39" s="46">
        <v>0</v>
      </c>
      <c r="L39" s="46">
        <v>3.87</v>
      </c>
      <c r="M39" s="74">
        <v>0</v>
      </c>
      <c r="N39" s="73">
        <v>0</v>
      </c>
      <c r="O39" s="46">
        <v>-40</v>
      </c>
      <c r="P39" s="46">
        <v>-78</v>
      </c>
      <c r="Q39" s="46">
        <v>0</v>
      </c>
      <c r="R39" s="46">
        <v>0</v>
      </c>
      <c r="S39" s="74">
        <v>0</v>
      </c>
      <c r="U39" s="73">
        <v>27.08</v>
      </c>
      <c r="V39" s="74">
        <v>-118.1</v>
      </c>
      <c r="W39">
        <v>23.21</v>
      </c>
      <c r="X39">
        <v>-40</v>
      </c>
      <c r="Y39">
        <v>-0.1</v>
      </c>
      <c r="Z39">
        <v>3.87</v>
      </c>
      <c r="AA39">
        <v>0</v>
      </c>
      <c r="AB39">
        <v>-78</v>
      </c>
    </row>
    <row r="40" spans="7:28">
      <c r="G40" t="s">
        <v>82</v>
      </c>
      <c r="H40" s="73">
        <v>19.34</v>
      </c>
      <c r="I40" s="46">
        <v>0</v>
      </c>
      <c r="J40" s="46">
        <v>0</v>
      </c>
      <c r="K40" s="46">
        <v>0</v>
      </c>
      <c r="L40" s="46">
        <v>2.9</v>
      </c>
      <c r="M40" s="74">
        <v>0</v>
      </c>
      <c r="N40" s="73">
        <v>0</v>
      </c>
      <c r="O40" s="46">
        <v>-39</v>
      </c>
      <c r="P40" s="46">
        <v>-33</v>
      </c>
      <c r="Q40" s="46">
        <v>0</v>
      </c>
      <c r="R40" s="46">
        <v>0</v>
      </c>
      <c r="S40" s="74">
        <v>0</v>
      </c>
      <c r="U40" s="73">
        <v>22.24</v>
      </c>
      <c r="V40" s="74">
        <v>-72.099999999999994</v>
      </c>
      <c r="W40">
        <v>19.34</v>
      </c>
      <c r="X40">
        <v>-39</v>
      </c>
      <c r="Y40">
        <v>-0.1</v>
      </c>
      <c r="Z40">
        <v>2.9</v>
      </c>
      <c r="AA40">
        <v>0</v>
      </c>
      <c r="AB40">
        <v>-33</v>
      </c>
    </row>
    <row r="41" spans="7:28">
      <c r="G41" t="s">
        <v>83</v>
      </c>
      <c r="H41" s="73">
        <v>27.08</v>
      </c>
      <c r="I41" s="46">
        <v>0</v>
      </c>
      <c r="J41" s="46">
        <v>0</v>
      </c>
      <c r="K41" s="46">
        <v>0</v>
      </c>
      <c r="L41" s="46">
        <v>1.93</v>
      </c>
      <c r="M41" s="74">
        <v>0</v>
      </c>
      <c r="N41" s="73">
        <v>0</v>
      </c>
      <c r="O41" s="46">
        <v>-24</v>
      </c>
      <c r="P41" s="46">
        <v>-39</v>
      </c>
      <c r="Q41" s="46">
        <v>0</v>
      </c>
      <c r="R41" s="46">
        <v>0</v>
      </c>
      <c r="S41" s="74">
        <v>0</v>
      </c>
      <c r="U41" s="73">
        <v>29.01</v>
      </c>
      <c r="V41" s="74">
        <v>-63.1</v>
      </c>
      <c r="W41">
        <v>27.08</v>
      </c>
      <c r="X41">
        <v>-24</v>
      </c>
      <c r="Y41">
        <v>-0.1</v>
      </c>
      <c r="Z41">
        <v>1.93</v>
      </c>
      <c r="AA41">
        <v>0</v>
      </c>
      <c r="AB41">
        <v>-39</v>
      </c>
    </row>
    <row r="42" spans="7:28">
      <c r="G42" t="s">
        <v>84</v>
      </c>
      <c r="H42" s="73">
        <v>26.11</v>
      </c>
      <c r="I42" s="46">
        <v>0</v>
      </c>
      <c r="J42" s="46">
        <v>0</v>
      </c>
      <c r="K42" s="46">
        <v>0</v>
      </c>
      <c r="L42" s="46">
        <v>0.97</v>
      </c>
      <c r="M42" s="74">
        <v>0</v>
      </c>
      <c r="N42" s="73">
        <v>0</v>
      </c>
      <c r="O42" s="46">
        <v>-15</v>
      </c>
      <c r="P42" s="46">
        <v>-35</v>
      </c>
      <c r="Q42" s="46">
        <v>0</v>
      </c>
      <c r="R42" s="46">
        <v>0</v>
      </c>
      <c r="S42" s="74">
        <v>0</v>
      </c>
      <c r="U42" s="73">
        <v>27.08</v>
      </c>
      <c r="V42" s="74">
        <v>-50.1</v>
      </c>
      <c r="W42">
        <v>26.11</v>
      </c>
      <c r="X42">
        <v>-15</v>
      </c>
      <c r="Y42">
        <v>-0.1</v>
      </c>
      <c r="Z42">
        <v>0.97</v>
      </c>
      <c r="AA42">
        <v>0</v>
      </c>
      <c r="AB42">
        <v>-35</v>
      </c>
    </row>
    <row r="43" spans="7:28">
      <c r="G43" t="s">
        <v>85</v>
      </c>
      <c r="H43" s="73">
        <v>44.48</v>
      </c>
      <c r="I43" s="46">
        <v>14.51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-48</v>
      </c>
      <c r="Q43" s="46">
        <v>0</v>
      </c>
      <c r="R43" s="46">
        <v>0</v>
      </c>
      <c r="S43" s="74">
        <v>0</v>
      </c>
      <c r="U43" s="73">
        <v>58.99</v>
      </c>
      <c r="V43" s="74">
        <v>-48.1</v>
      </c>
      <c r="W43">
        <v>44.48</v>
      </c>
      <c r="X43">
        <v>14.51</v>
      </c>
      <c r="Y43">
        <v>-0.1</v>
      </c>
      <c r="Z43">
        <v>0</v>
      </c>
      <c r="AA43">
        <v>0</v>
      </c>
      <c r="AB43">
        <v>-48</v>
      </c>
    </row>
    <row r="44" spans="7:28">
      <c r="G44" t="s">
        <v>86</v>
      </c>
      <c r="H44" s="73">
        <v>44.48</v>
      </c>
      <c r="I44" s="46">
        <v>38.68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-48</v>
      </c>
      <c r="Q44" s="46">
        <v>0</v>
      </c>
      <c r="R44" s="46">
        <v>0</v>
      </c>
      <c r="S44" s="74">
        <v>0</v>
      </c>
      <c r="U44" s="73">
        <v>83.16</v>
      </c>
      <c r="V44" s="74">
        <v>-48.1</v>
      </c>
      <c r="W44">
        <v>44.48</v>
      </c>
      <c r="X44">
        <v>38.68</v>
      </c>
      <c r="Y44">
        <v>-0.1</v>
      </c>
      <c r="Z44">
        <v>0</v>
      </c>
      <c r="AA44">
        <v>0</v>
      </c>
      <c r="AB44">
        <v>-48</v>
      </c>
    </row>
    <row r="45" spans="7:28">
      <c r="G45" t="s">
        <v>87</v>
      </c>
      <c r="H45" s="73">
        <v>118.94</v>
      </c>
      <c r="I45" s="46">
        <v>17.41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-68</v>
      </c>
      <c r="Q45" s="46">
        <v>0</v>
      </c>
      <c r="R45" s="46">
        <v>0</v>
      </c>
      <c r="S45" s="74">
        <v>0</v>
      </c>
      <c r="U45" s="73">
        <v>136.35</v>
      </c>
      <c r="V45" s="74">
        <v>-68.099999999999994</v>
      </c>
      <c r="W45">
        <v>118.94</v>
      </c>
      <c r="X45">
        <v>17.41</v>
      </c>
      <c r="Y45">
        <v>-0.1</v>
      </c>
      <c r="Z45">
        <v>0</v>
      </c>
      <c r="AA45">
        <v>0</v>
      </c>
      <c r="AB45">
        <v>-68</v>
      </c>
    </row>
    <row r="46" spans="7:28">
      <c r="G46" t="s">
        <v>88</v>
      </c>
      <c r="H46" s="73">
        <v>139.25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-50</v>
      </c>
      <c r="P46" s="46">
        <v>-69</v>
      </c>
      <c r="Q46" s="46">
        <v>0</v>
      </c>
      <c r="R46" s="46">
        <v>0</v>
      </c>
      <c r="S46" s="74">
        <v>0</v>
      </c>
      <c r="U46" s="73">
        <v>139.25</v>
      </c>
      <c r="V46" s="74">
        <v>-119.1</v>
      </c>
      <c r="W46">
        <v>139.25</v>
      </c>
      <c r="X46">
        <v>-50</v>
      </c>
      <c r="Y46">
        <v>-0.1</v>
      </c>
      <c r="Z46">
        <v>0</v>
      </c>
      <c r="AA46">
        <v>0</v>
      </c>
      <c r="AB46">
        <v>-69</v>
      </c>
    </row>
    <row r="47" spans="7:28">
      <c r="G47" t="s">
        <v>89</v>
      </c>
      <c r="H47" s="73">
        <v>155.68</v>
      </c>
      <c r="I47" s="46">
        <v>24.18</v>
      </c>
      <c r="J47" s="46">
        <v>0</v>
      </c>
      <c r="K47" s="46">
        <v>0</v>
      </c>
      <c r="L47" s="46">
        <v>2.9</v>
      </c>
      <c r="M47" s="74">
        <v>0</v>
      </c>
      <c r="N47" s="73">
        <v>0</v>
      </c>
      <c r="O47" s="46">
        <v>0</v>
      </c>
      <c r="P47" s="46">
        <v>-70</v>
      </c>
      <c r="Q47" s="46">
        <v>0</v>
      </c>
      <c r="R47" s="46">
        <v>0</v>
      </c>
      <c r="S47" s="74">
        <v>0</v>
      </c>
      <c r="U47" s="73">
        <v>182.76</v>
      </c>
      <c r="V47" s="74">
        <v>-70.099999999999994</v>
      </c>
      <c r="W47">
        <v>155.68</v>
      </c>
      <c r="X47">
        <v>24.18</v>
      </c>
      <c r="Y47">
        <v>-0.1</v>
      </c>
      <c r="Z47">
        <v>2.9</v>
      </c>
      <c r="AA47">
        <v>0</v>
      </c>
      <c r="AB47">
        <v>-70</v>
      </c>
    </row>
    <row r="48" spans="7:28">
      <c r="G48" t="s">
        <v>90</v>
      </c>
      <c r="H48" s="73">
        <v>152.79</v>
      </c>
      <c r="I48" s="46">
        <v>0</v>
      </c>
      <c r="J48" s="46">
        <v>0</v>
      </c>
      <c r="K48" s="46">
        <v>0</v>
      </c>
      <c r="L48" s="46">
        <v>2.9</v>
      </c>
      <c r="M48" s="74">
        <v>0</v>
      </c>
      <c r="N48" s="73">
        <v>0</v>
      </c>
      <c r="O48" s="46">
        <v>0</v>
      </c>
      <c r="P48" s="46">
        <v>-70</v>
      </c>
      <c r="Q48" s="46">
        <v>0</v>
      </c>
      <c r="R48" s="46">
        <v>0</v>
      </c>
      <c r="S48" s="74">
        <v>0</v>
      </c>
      <c r="U48" s="73">
        <v>155.69</v>
      </c>
      <c r="V48" s="74">
        <v>-70.099999999999994</v>
      </c>
      <c r="W48">
        <v>152.79</v>
      </c>
      <c r="X48">
        <v>0</v>
      </c>
      <c r="Y48">
        <v>-0.1</v>
      </c>
      <c r="Z48">
        <v>2.9</v>
      </c>
      <c r="AA48">
        <v>0</v>
      </c>
      <c r="AB48">
        <v>-70</v>
      </c>
    </row>
    <row r="49" spans="7:28">
      <c r="G49" t="s">
        <v>91</v>
      </c>
      <c r="H49" s="73">
        <v>161.49</v>
      </c>
      <c r="I49" s="46">
        <v>24.18</v>
      </c>
      <c r="J49" s="46">
        <v>0</v>
      </c>
      <c r="K49" s="46">
        <v>0</v>
      </c>
      <c r="L49" s="46">
        <v>2.9</v>
      </c>
      <c r="M49" s="74">
        <v>0</v>
      </c>
      <c r="N49" s="73">
        <v>0</v>
      </c>
      <c r="O49" s="46">
        <v>0</v>
      </c>
      <c r="P49" s="46">
        <v>-25</v>
      </c>
      <c r="Q49" s="46">
        <v>0</v>
      </c>
      <c r="R49" s="46">
        <v>0</v>
      </c>
      <c r="S49" s="74">
        <v>0</v>
      </c>
      <c r="U49" s="73">
        <v>188.56</v>
      </c>
      <c r="V49" s="74">
        <v>-25.1</v>
      </c>
      <c r="W49">
        <v>161.49</v>
      </c>
      <c r="X49">
        <v>24.18</v>
      </c>
      <c r="Y49">
        <v>-0.1</v>
      </c>
      <c r="Z49">
        <v>2.9</v>
      </c>
      <c r="AA49">
        <v>0</v>
      </c>
      <c r="AB49">
        <v>-25</v>
      </c>
    </row>
    <row r="50" spans="7:28">
      <c r="G50" t="s">
        <v>92</v>
      </c>
      <c r="H50" s="73">
        <v>156.66</v>
      </c>
      <c r="I50" s="46">
        <v>0</v>
      </c>
      <c r="J50" s="46">
        <v>0</v>
      </c>
      <c r="K50" s="46">
        <v>0</v>
      </c>
      <c r="L50" s="46">
        <v>2.9</v>
      </c>
      <c r="M50" s="74">
        <v>0</v>
      </c>
      <c r="N50" s="73">
        <v>0</v>
      </c>
      <c r="O50" s="46">
        <v>-55</v>
      </c>
      <c r="P50" s="46">
        <v>-20</v>
      </c>
      <c r="Q50" s="46">
        <v>0</v>
      </c>
      <c r="R50" s="46">
        <v>0</v>
      </c>
      <c r="S50" s="74">
        <v>0</v>
      </c>
      <c r="U50" s="73">
        <v>159.56</v>
      </c>
      <c r="V50" s="74">
        <v>-75.099999999999994</v>
      </c>
      <c r="W50">
        <v>156.66</v>
      </c>
      <c r="X50">
        <v>-55</v>
      </c>
      <c r="Y50">
        <v>-0.1</v>
      </c>
      <c r="Z50">
        <v>2.9</v>
      </c>
      <c r="AA50">
        <v>0</v>
      </c>
      <c r="AB50">
        <v>-20</v>
      </c>
    </row>
    <row r="51" spans="7:28">
      <c r="G51" t="s">
        <v>93</v>
      </c>
      <c r="H51" s="73">
        <v>208.87</v>
      </c>
      <c r="I51" s="46">
        <v>0</v>
      </c>
      <c r="J51" s="46">
        <v>0</v>
      </c>
      <c r="K51" s="46">
        <v>0</v>
      </c>
      <c r="L51" s="46">
        <v>2.9</v>
      </c>
      <c r="M51" s="74">
        <v>0</v>
      </c>
      <c r="N51" s="73">
        <v>0</v>
      </c>
      <c r="O51" s="46">
        <v>0</v>
      </c>
      <c r="P51" s="46">
        <v>-5</v>
      </c>
      <c r="Q51" s="46">
        <v>0</v>
      </c>
      <c r="R51" s="46">
        <v>0</v>
      </c>
      <c r="S51" s="74">
        <v>0</v>
      </c>
      <c r="U51" s="73">
        <v>211.77</v>
      </c>
      <c r="V51" s="74">
        <v>-5.0999999999999996</v>
      </c>
      <c r="W51">
        <v>208.87</v>
      </c>
      <c r="X51">
        <v>0</v>
      </c>
      <c r="Y51">
        <v>-0.1</v>
      </c>
      <c r="Z51">
        <v>2.9</v>
      </c>
      <c r="AA51">
        <v>0</v>
      </c>
      <c r="AB51">
        <v>-5</v>
      </c>
    </row>
    <row r="52" spans="7:28">
      <c r="G52" t="s">
        <v>94</v>
      </c>
      <c r="H52" s="73">
        <v>203.07</v>
      </c>
      <c r="I52" s="46">
        <v>0</v>
      </c>
      <c r="J52" s="46">
        <v>0</v>
      </c>
      <c r="K52" s="46">
        <v>0</v>
      </c>
      <c r="L52" s="46">
        <v>1.93</v>
      </c>
      <c r="M52" s="74">
        <v>0</v>
      </c>
      <c r="N52" s="73">
        <v>0</v>
      </c>
      <c r="O52" s="46">
        <v>0</v>
      </c>
      <c r="P52" s="46">
        <v>-10</v>
      </c>
      <c r="Q52" s="46">
        <v>0</v>
      </c>
      <c r="R52" s="46">
        <v>0</v>
      </c>
      <c r="S52" s="74">
        <v>0</v>
      </c>
      <c r="U52" s="73">
        <v>205</v>
      </c>
      <c r="V52" s="74">
        <v>-10.1</v>
      </c>
      <c r="W52">
        <v>203.07</v>
      </c>
      <c r="X52">
        <v>0</v>
      </c>
      <c r="Y52">
        <v>-0.1</v>
      </c>
      <c r="Z52">
        <v>1.93</v>
      </c>
      <c r="AA52">
        <v>0</v>
      </c>
      <c r="AB52">
        <v>-10</v>
      </c>
    </row>
    <row r="53" spans="7:28">
      <c r="G53" t="s">
        <v>95</v>
      </c>
      <c r="H53" s="73">
        <v>186.64</v>
      </c>
      <c r="I53" s="46">
        <v>9.67</v>
      </c>
      <c r="J53" s="46">
        <v>0</v>
      </c>
      <c r="K53" s="46">
        <v>0</v>
      </c>
      <c r="L53" s="46">
        <v>1.93</v>
      </c>
      <c r="M53" s="74">
        <v>0</v>
      </c>
      <c r="N53" s="73">
        <v>0</v>
      </c>
      <c r="O53" s="46">
        <v>0</v>
      </c>
      <c r="P53" s="46">
        <v>-7</v>
      </c>
      <c r="Q53" s="46">
        <v>0</v>
      </c>
      <c r="R53" s="46">
        <v>0</v>
      </c>
      <c r="S53" s="74">
        <v>0</v>
      </c>
      <c r="U53" s="73">
        <v>198.24</v>
      </c>
      <c r="V53" s="74">
        <v>-7.1</v>
      </c>
      <c r="W53">
        <v>186.64</v>
      </c>
      <c r="X53">
        <v>9.67</v>
      </c>
      <c r="Y53">
        <v>-0.1</v>
      </c>
      <c r="Z53">
        <v>1.93</v>
      </c>
      <c r="AA53">
        <v>0</v>
      </c>
      <c r="AB53">
        <v>-7</v>
      </c>
    </row>
    <row r="54" spans="7:28">
      <c r="G54" t="s">
        <v>96</v>
      </c>
      <c r="H54" s="73">
        <v>172.13</v>
      </c>
      <c r="I54" s="46">
        <v>19.34</v>
      </c>
      <c r="J54" s="46">
        <v>0</v>
      </c>
      <c r="K54" s="46">
        <v>0</v>
      </c>
      <c r="L54" s="46">
        <v>1.93</v>
      </c>
      <c r="M54" s="74">
        <v>0</v>
      </c>
      <c r="N54" s="73">
        <v>0</v>
      </c>
      <c r="O54" s="46">
        <v>0</v>
      </c>
      <c r="P54" s="46">
        <v>-12</v>
      </c>
      <c r="Q54" s="46">
        <v>0</v>
      </c>
      <c r="R54" s="46">
        <v>0</v>
      </c>
      <c r="S54" s="74">
        <v>0</v>
      </c>
      <c r="U54" s="73">
        <v>193.4</v>
      </c>
      <c r="V54" s="74">
        <v>-12.1</v>
      </c>
      <c r="W54">
        <v>172.13</v>
      </c>
      <c r="X54">
        <v>19.34</v>
      </c>
      <c r="Y54">
        <v>-0.1</v>
      </c>
      <c r="Z54">
        <v>1.93</v>
      </c>
      <c r="AA54">
        <v>0</v>
      </c>
      <c r="AB54">
        <v>-12</v>
      </c>
    </row>
    <row r="55" spans="7:28">
      <c r="G55" t="s">
        <v>97</v>
      </c>
      <c r="H55" s="73">
        <v>98.63</v>
      </c>
      <c r="I55" s="46">
        <v>14.51</v>
      </c>
      <c r="J55" s="46">
        <v>0</v>
      </c>
      <c r="K55" s="46">
        <v>0</v>
      </c>
      <c r="L55" s="46">
        <v>1.45</v>
      </c>
      <c r="M55" s="74">
        <v>0</v>
      </c>
      <c r="N55" s="73">
        <v>0</v>
      </c>
      <c r="O55" s="46">
        <v>0</v>
      </c>
      <c r="P55" s="46">
        <v>-20</v>
      </c>
      <c r="Q55" s="46">
        <v>0</v>
      </c>
      <c r="R55" s="46">
        <v>0</v>
      </c>
      <c r="S55" s="74">
        <v>0</v>
      </c>
      <c r="U55" s="73">
        <v>114.59</v>
      </c>
      <c r="V55" s="74">
        <v>-20.100000000000001</v>
      </c>
      <c r="W55">
        <v>98.63</v>
      </c>
      <c r="X55">
        <v>14.51</v>
      </c>
      <c r="Y55">
        <v>-0.1</v>
      </c>
      <c r="Z55">
        <v>1.45</v>
      </c>
      <c r="AA55">
        <v>0</v>
      </c>
      <c r="AB55">
        <v>-20</v>
      </c>
    </row>
    <row r="56" spans="7:28">
      <c r="G56" t="s">
        <v>98</v>
      </c>
      <c r="H56" s="73">
        <v>105.41</v>
      </c>
      <c r="I56" s="46">
        <v>38.68</v>
      </c>
      <c r="J56" s="46">
        <v>0</v>
      </c>
      <c r="K56" s="46">
        <v>0</v>
      </c>
      <c r="L56" s="46">
        <v>1.93</v>
      </c>
      <c r="M56" s="74">
        <v>0</v>
      </c>
      <c r="N56" s="73">
        <v>0</v>
      </c>
      <c r="O56" s="46">
        <v>0</v>
      </c>
      <c r="P56" s="46">
        <v>-45</v>
      </c>
      <c r="Q56" s="46">
        <v>0</v>
      </c>
      <c r="R56" s="46">
        <v>0</v>
      </c>
      <c r="S56" s="74">
        <v>0</v>
      </c>
      <c r="U56" s="73">
        <v>146.02000000000001</v>
      </c>
      <c r="V56" s="74">
        <v>-45.1</v>
      </c>
      <c r="W56">
        <v>105.41</v>
      </c>
      <c r="X56">
        <v>38.68</v>
      </c>
      <c r="Y56">
        <v>-0.1</v>
      </c>
      <c r="Z56">
        <v>1.93</v>
      </c>
      <c r="AA56">
        <v>0</v>
      </c>
      <c r="AB56">
        <v>-45</v>
      </c>
    </row>
    <row r="57" spans="7:28">
      <c r="G57" t="s">
        <v>99</v>
      </c>
      <c r="H57" s="73">
        <v>133.43</v>
      </c>
      <c r="I57" s="46">
        <v>33.85</v>
      </c>
      <c r="J57" s="46">
        <v>4.84</v>
      </c>
      <c r="K57" s="46">
        <v>0</v>
      </c>
      <c r="L57" s="46">
        <v>0.97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173.09</v>
      </c>
      <c r="V57" s="74">
        <v>-0.1</v>
      </c>
      <c r="W57">
        <v>133.43</v>
      </c>
      <c r="X57">
        <v>33.85</v>
      </c>
      <c r="Y57">
        <v>-0.1</v>
      </c>
      <c r="Z57">
        <v>0.97</v>
      </c>
      <c r="AA57">
        <v>0</v>
      </c>
      <c r="AB57">
        <v>4.84</v>
      </c>
    </row>
    <row r="58" spans="7:28">
      <c r="G58" t="s">
        <v>100</v>
      </c>
      <c r="H58" s="73">
        <v>141.16999999999999</v>
      </c>
      <c r="I58" s="46">
        <v>29.01</v>
      </c>
      <c r="J58" s="46">
        <v>4.84</v>
      </c>
      <c r="K58" s="46">
        <v>0</v>
      </c>
      <c r="L58" s="46">
        <v>0.97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175.99</v>
      </c>
      <c r="V58" s="74">
        <v>-0.1</v>
      </c>
      <c r="W58">
        <v>141.16999999999999</v>
      </c>
      <c r="X58">
        <v>29.01</v>
      </c>
      <c r="Y58">
        <v>-0.1</v>
      </c>
      <c r="Z58">
        <v>0.97</v>
      </c>
      <c r="AA58">
        <v>0</v>
      </c>
      <c r="AB58">
        <v>4.84</v>
      </c>
    </row>
    <row r="59" spans="7:28">
      <c r="G59" t="s">
        <v>101</v>
      </c>
      <c r="H59" s="73">
        <v>159.54</v>
      </c>
      <c r="I59" s="46">
        <v>33.85</v>
      </c>
      <c r="J59" s="46">
        <v>4.84</v>
      </c>
      <c r="K59" s="46">
        <v>0</v>
      </c>
      <c r="L59" s="46">
        <v>3.87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202.1</v>
      </c>
      <c r="V59" s="74">
        <v>-0.1</v>
      </c>
      <c r="W59">
        <v>159.54</v>
      </c>
      <c r="X59">
        <v>33.85</v>
      </c>
      <c r="Y59">
        <v>-0.1</v>
      </c>
      <c r="Z59">
        <v>3.87</v>
      </c>
      <c r="AA59">
        <v>0</v>
      </c>
      <c r="AB59">
        <v>4.84</v>
      </c>
    </row>
    <row r="60" spans="7:28">
      <c r="G60" t="s">
        <v>102</v>
      </c>
      <c r="H60" s="73">
        <v>167.29</v>
      </c>
      <c r="I60" s="46">
        <v>9.67</v>
      </c>
      <c r="J60" s="46">
        <v>0</v>
      </c>
      <c r="K60" s="46">
        <v>0</v>
      </c>
      <c r="L60" s="46">
        <v>2.9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179.86</v>
      </c>
      <c r="V60" s="74">
        <v>-0.1</v>
      </c>
      <c r="W60">
        <v>167.29</v>
      </c>
      <c r="X60">
        <v>9.67</v>
      </c>
      <c r="Y60">
        <v>-0.1</v>
      </c>
      <c r="Z60">
        <v>2.9</v>
      </c>
      <c r="AA60">
        <v>0</v>
      </c>
      <c r="AB60">
        <v>0</v>
      </c>
    </row>
    <row r="61" spans="7:28">
      <c r="G61" t="s">
        <v>103</v>
      </c>
      <c r="H61" s="73">
        <v>88.97</v>
      </c>
      <c r="I61" s="46">
        <v>0</v>
      </c>
      <c r="J61" s="46">
        <v>0</v>
      </c>
      <c r="K61" s="46">
        <v>0</v>
      </c>
      <c r="L61" s="46">
        <v>1.93</v>
      </c>
      <c r="M61" s="74">
        <v>0</v>
      </c>
      <c r="N61" s="73">
        <v>0</v>
      </c>
      <c r="O61" s="46">
        <v>-20</v>
      </c>
      <c r="P61" s="46">
        <v>-15</v>
      </c>
      <c r="Q61" s="46">
        <v>0</v>
      </c>
      <c r="R61" s="46">
        <v>0</v>
      </c>
      <c r="S61" s="74">
        <v>0</v>
      </c>
      <c r="U61" s="73">
        <v>90.9</v>
      </c>
      <c r="V61" s="74">
        <v>-35.1</v>
      </c>
      <c r="W61">
        <v>88.97</v>
      </c>
      <c r="X61">
        <v>-20</v>
      </c>
      <c r="Y61">
        <v>-0.1</v>
      </c>
      <c r="Z61">
        <v>1.93</v>
      </c>
      <c r="AA61">
        <v>0</v>
      </c>
      <c r="AB61">
        <v>-15</v>
      </c>
    </row>
    <row r="62" spans="7:28">
      <c r="G62" t="s">
        <v>104</v>
      </c>
      <c r="H62" s="73">
        <v>88</v>
      </c>
      <c r="I62" s="46">
        <v>0</v>
      </c>
      <c r="J62" s="46">
        <v>0</v>
      </c>
      <c r="K62" s="46">
        <v>0</v>
      </c>
      <c r="L62" s="46">
        <v>1.93</v>
      </c>
      <c r="M62" s="74">
        <v>0</v>
      </c>
      <c r="N62" s="73">
        <v>0</v>
      </c>
      <c r="O62" s="46">
        <v>-15</v>
      </c>
      <c r="P62" s="46">
        <v>-25</v>
      </c>
      <c r="Q62" s="46">
        <v>0</v>
      </c>
      <c r="R62" s="46">
        <v>0</v>
      </c>
      <c r="S62" s="74">
        <v>0</v>
      </c>
      <c r="U62" s="73">
        <v>89.93</v>
      </c>
      <c r="V62" s="74">
        <v>-40.1</v>
      </c>
      <c r="W62">
        <v>88</v>
      </c>
      <c r="X62">
        <v>-15</v>
      </c>
      <c r="Y62">
        <v>-0.1</v>
      </c>
      <c r="Z62">
        <v>1.93</v>
      </c>
      <c r="AA62">
        <v>0</v>
      </c>
      <c r="AB62">
        <v>-25</v>
      </c>
    </row>
    <row r="63" spans="7:28">
      <c r="G63" t="s">
        <v>105</v>
      </c>
      <c r="H63" s="73">
        <v>108.3</v>
      </c>
      <c r="I63" s="46">
        <v>0</v>
      </c>
      <c r="J63" s="46">
        <v>0</v>
      </c>
      <c r="K63" s="46">
        <v>0</v>
      </c>
      <c r="L63" s="46">
        <v>2.42</v>
      </c>
      <c r="M63" s="74">
        <v>0</v>
      </c>
      <c r="N63" s="73">
        <v>0</v>
      </c>
      <c r="O63" s="46">
        <v>-55</v>
      </c>
      <c r="P63" s="46">
        <v>-20</v>
      </c>
      <c r="Q63" s="46">
        <v>0</v>
      </c>
      <c r="R63" s="46">
        <v>0</v>
      </c>
      <c r="S63" s="74">
        <v>0</v>
      </c>
      <c r="U63" s="73">
        <v>110.72</v>
      </c>
      <c r="V63" s="74">
        <v>-75.099999999999994</v>
      </c>
      <c r="W63">
        <v>108.3</v>
      </c>
      <c r="X63">
        <v>-55</v>
      </c>
      <c r="Y63">
        <v>-0.1</v>
      </c>
      <c r="Z63">
        <v>2.42</v>
      </c>
      <c r="AA63">
        <v>0</v>
      </c>
      <c r="AB63">
        <v>-20</v>
      </c>
    </row>
    <row r="64" spans="7:28">
      <c r="G64" t="s">
        <v>106</v>
      </c>
      <c r="H64" s="73">
        <v>128.61000000000001</v>
      </c>
      <c r="I64" s="46">
        <v>0</v>
      </c>
      <c r="J64" s="46">
        <v>0</v>
      </c>
      <c r="K64" s="46">
        <v>0</v>
      </c>
      <c r="L64" s="46">
        <v>4.3499999999999996</v>
      </c>
      <c r="M64" s="74">
        <v>0</v>
      </c>
      <c r="N64" s="73">
        <v>0</v>
      </c>
      <c r="O64" s="46">
        <v>-58</v>
      </c>
      <c r="P64" s="46">
        <v>-25</v>
      </c>
      <c r="Q64" s="46">
        <v>0</v>
      </c>
      <c r="R64" s="46">
        <v>0</v>
      </c>
      <c r="S64" s="74">
        <v>0</v>
      </c>
      <c r="U64" s="73">
        <v>132.96</v>
      </c>
      <c r="V64" s="74">
        <v>-83.1</v>
      </c>
      <c r="W64">
        <v>128.61000000000001</v>
      </c>
      <c r="X64">
        <v>-58</v>
      </c>
      <c r="Y64">
        <v>-0.1</v>
      </c>
      <c r="Z64">
        <v>4.3499999999999996</v>
      </c>
      <c r="AA64">
        <v>0</v>
      </c>
      <c r="AB64">
        <v>-25</v>
      </c>
    </row>
    <row r="65" spans="7:28">
      <c r="G65" t="s">
        <v>107</v>
      </c>
      <c r="H65" s="73">
        <v>125.71</v>
      </c>
      <c r="I65" s="46">
        <v>0</v>
      </c>
      <c r="J65" s="46">
        <v>0</v>
      </c>
      <c r="K65" s="46">
        <v>0</v>
      </c>
      <c r="L65" s="46">
        <v>5.32</v>
      </c>
      <c r="M65" s="74">
        <v>0</v>
      </c>
      <c r="N65" s="73">
        <v>0</v>
      </c>
      <c r="O65" s="46">
        <v>-20</v>
      </c>
      <c r="P65" s="46">
        <v>-40</v>
      </c>
      <c r="Q65" s="46">
        <v>0</v>
      </c>
      <c r="R65" s="46">
        <v>0</v>
      </c>
      <c r="S65" s="74">
        <v>0</v>
      </c>
      <c r="U65" s="73">
        <v>131.03</v>
      </c>
      <c r="V65" s="74">
        <v>-60.1</v>
      </c>
      <c r="W65">
        <v>125.71</v>
      </c>
      <c r="X65">
        <v>-20</v>
      </c>
      <c r="Y65">
        <v>-0.1</v>
      </c>
      <c r="Z65">
        <v>5.32</v>
      </c>
      <c r="AA65">
        <v>0</v>
      </c>
      <c r="AB65">
        <v>-40</v>
      </c>
    </row>
    <row r="66" spans="7:28">
      <c r="G66" t="s">
        <v>108</v>
      </c>
      <c r="H66" s="73">
        <v>106.36</v>
      </c>
      <c r="I66" s="46">
        <v>0</v>
      </c>
      <c r="J66" s="46">
        <v>0</v>
      </c>
      <c r="K66" s="46">
        <v>0</v>
      </c>
      <c r="L66" s="46">
        <v>3.87</v>
      </c>
      <c r="M66" s="74">
        <v>0.1</v>
      </c>
      <c r="N66" s="73">
        <v>0</v>
      </c>
      <c r="O66" s="46">
        <v>0</v>
      </c>
      <c r="P66" s="46">
        <v>-40</v>
      </c>
      <c r="Q66" s="46">
        <v>0</v>
      </c>
      <c r="R66" s="46">
        <v>0</v>
      </c>
      <c r="S66" s="74">
        <v>0</v>
      </c>
      <c r="U66" s="73">
        <v>110.33</v>
      </c>
      <c r="V66" s="74">
        <v>-40.1</v>
      </c>
      <c r="W66">
        <v>106.36</v>
      </c>
      <c r="X66">
        <v>0</v>
      </c>
      <c r="Y66">
        <v>-0.1</v>
      </c>
      <c r="Z66">
        <v>3.87</v>
      </c>
      <c r="AA66">
        <v>0.1</v>
      </c>
      <c r="AB66">
        <v>-40</v>
      </c>
    </row>
    <row r="67" spans="7:28">
      <c r="G67" t="s">
        <v>109</v>
      </c>
      <c r="H67" s="73">
        <v>19.34</v>
      </c>
      <c r="I67" s="46">
        <v>0</v>
      </c>
      <c r="J67" s="46">
        <v>0</v>
      </c>
      <c r="K67" s="46">
        <v>0</v>
      </c>
      <c r="L67" s="46">
        <v>5.8</v>
      </c>
      <c r="M67" s="74">
        <v>0.1</v>
      </c>
      <c r="N67" s="73">
        <v>0</v>
      </c>
      <c r="O67" s="46">
        <v>0</v>
      </c>
      <c r="P67" s="46">
        <v>-40</v>
      </c>
      <c r="Q67" s="46">
        <v>0</v>
      </c>
      <c r="R67" s="46">
        <v>0</v>
      </c>
      <c r="S67" s="74">
        <v>0</v>
      </c>
      <c r="U67" s="73">
        <v>25.24</v>
      </c>
      <c r="V67" s="74">
        <v>-40.1</v>
      </c>
      <c r="W67">
        <v>19.34</v>
      </c>
      <c r="X67">
        <v>0</v>
      </c>
      <c r="Y67">
        <v>-0.1</v>
      </c>
      <c r="Z67">
        <v>5.8</v>
      </c>
      <c r="AA67">
        <v>0.1</v>
      </c>
      <c r="AB67">
        <v>-40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5.8</v>
      </c>
      <c r="M68" s="74">
        <v>0</v>
      </c>
      <c r="N68" s="73">
        <v>-16</v>
      </c>
      <c r="O68" s="46">
        <v>0</v>
      </c>
      <c r="P68" s="46">
        <v>-49</v>
      </c>
      <c r="Q68" s="46">
        <v>0</v>
      </c>
      <c r="R68" s="46">
        <v>0</v>
      </c>
      <c r="S68" s="74">
        <v>0</v>
      </c>
      <c r="U68" s="73">
        <v>5.8</v>
      </c>
      <c r="V68" s="74">
        <v>-65.099999999999994</v>
      </c>
      <c r="W68">
        <v>-16</v>
      </c>
      <c r="X68">
        <v>0</v>
      </c>
      <c r="Y68">
        <v>-0.1</v>
      </c>
      <c r="Z68">
        <v>5.8</v>
      </c>
      <c r="AA68">
        <v>0</v>
      </c>
      <c r="AB68">
        <v>-49</v>
      </c>
    </row>
    <row r="69" spans="7:28">
      <c r="G69" t="s">
        <v>111</v>
      </c>
      <c r="H69" s="73">
        <v>0</v>
      </c>
      <c r="I69" s="46">
        <v>38.68</v>
      </c>
      <c r="J69" s="46">
        <v>0</v>
      </c>
      <c r="K69" s="46">
        <v>0</v>
      </c>
      <c r="L69" s="46">
        <v>7.25</v>
      </c>
      <c r="M69" s="74">
        <v>0</v>
      </c>
      <c r="N69" s="73">
        <v>-25</v>
      </c>
      <c r="O69" s="46">
        <v>0</v>
      </c>
      <c r="P69" s="46">
        <v>-35</v>
      </c>
      <c r="Q69" s="46">
        <v>0</v>
      </c>
      <c r="R69" s="46">
        <v>0</v>
      </c>
      <c r="S69" s="74">
        <v>0</v>
      </c>
      <c r="U69" s="73">
        <v>45.93</v>
      </c>
      <c r="V69" s="74">
        <v>-60.1</v>
      </c>
      <c r="W69">
        <v>-25</v>
      </c>
      <c r="X69">
        <v>38.68</v>
      </c>
      <c r="Y69">
        <v>-0.1</v>
      </c>
      <c r="Z69">
        <v>7.25</v>
      </c>
      <c r="AA69">
        <v>0</v>
      </c>
      <c r="AB69">
        <v>-35</v>
      </c>
    </row>
    <row r="70" spans="7:28">
      <c r="G70" t="s">
        <v>112</v>
      </c>
      <c r="H70" s="73">
        <v>0</v>
      </c>
      <c r="I70" s="46">
        <v>38.68</v>
      </c>
      <c r="J70" s="46">
        <v>0</v>
      </c>
      <c r="K70" s="46">
        <v>0</v>
      </c>
      <c r="L70" s="46">
        <v>8.2200000000000006</v>
      </c>
      <c r="M70" s="74">
        <v>0</v>
      </c>
      <c r="N70" s="73">
        <v>-30</v>
      </c>
      <c r="O70" s="46">
        <v>0</v>
      </c>
      <c r="P70" s="46">
        <v>-30</v>
      </c>
      <c r="Q70" s="46">
        <v>0</v>
      </c>
      <c r="R70" s="46">
        <v>0</v>
      </c>
      <c r="S70" s="74">
        <v>0</v>
      </c>
      <c r="U70" s="73">
        <v>46.9</v>
      </c>
      <c r="V70" s="74">
        <v>-60.1</v>
      </c>
      <c r="W70">
        <v>-30</v>
      </c>
      <c r="X70">
        <v>38.68</v>
      </c>
      <c r="Y70">
        <v>-0.1</v>
      </c>
      <c r="Z70">
        <v>8.2200000000000006</v>
      </c>
      <c r="AA70">
        <v>0</v>
      </c>
      <c r="AB70">
        <v>-30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9.67</v>
      </c>
      <c r="M71" s="74">
        <v>0</v>
      </c>
      <c r="N71" s="73">
        <v>-67</v>
      </c>
      <c r="O71" s="46">
        <v>0</v>
      </c>
      <c r="P71" s="46">
        <v>-25</v>
      </c>
      <c r="Q71" s="46">
        <v>0</v>
      </c>
      <c r="R71" s="46">
        <v>0</v>
      </c>
      <c r="S71" s="74">
        <v>0</v>
      </c>
      <c r="U71" s="73">
        <v>9.67</v>
      </c>
      <c r="V71" s="74">
        <v>-92.1</v>
      </c>
      <c r="W71">
        <v>-67</v>
      </c>
      <c r="X71">
        <v>0</v>
      </c>
      <c r="Y71">
        <v>-0.1</v>
      </c>
      <c r="Z71">
        <v>9.67</v>
      </c>
      <c r="AA71">
        <v>0</v>
      </c>
      <c r="AB71">
        <v>-25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9.19</v>
      </c>
      <c r="M72" s="74">
        <v>0</v>
      </c>
      <c r="N72" s="73">
        <v>-46</v>
      </c>
      <c r="O72" s="46">
        <v>0</v>
      </c>
      <c r="P72" s="46">
        <v>-30</v>
      </c>
      <c r="Q72" s="46">
        <v>0</v>
      </c>
      <c r="R72" s="46">
        <v>0</v>
      </c>
      <c r="S72" s="74">
        <v>0</v>
      </c>
      <c r="U72" s="73">
        <v>9.19</v>
      </c>
      <c r="V72" s="74">
        <v>-76.099999999999994</v>
      </c>
      <c r="W72">
        <v>-46</v>
      </c>
      <c r="X72">
        <v>0</v>
      </c>
      <c r="Y72">
        <v>-0.1</v>
      </c>
      <c r="Z72">
        <v>9.19</v>
      </c>
      <c r="AA72">
        <v>0</v>
      </c>
      <c r="AB72">
        <v>-30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9.67</v>
      </c>
      <c r="M73" s="74">
        <v>0</v>
      </c>
      <c r="N73" s="73">
        <v>-30</v>
      </c>
      <c r="O73" s="46">
        <v>0</v>
      </c>
      <c r="P73" s="46">
        <v>-45</v>
      </c>
      <c r="Q73" s="46">
        <v>0</v>
      </c>
      <c r="R73" s="46">
        <v>0</v>
      </c>
      <c r="S73" s="74">
        <v>0</v>
      </c>
      <c r="U73" s="73">
        <v>9.67</v>
      </c>
      <c r="V73" s="74">
        <v>-75.099999999999994</v>
      </c>
      <c r="W73">
        <v>-30</v>
      </c>
      <c r="X73">
        <v>0</v>
      </c>
      <c r="Y73">
        <v>-0.1</v>
      </c>
      <c r="Z73">
        <v>9.67</v>
      </c>
      <c r="AA73">
        <v>0</v>
      </c>
      <c r="AB73">
        <v>-45</v>
      </c>
    </row>
    <row r="74" spans="7:28">
      <c r="G74" t="s">
        <v>116</v>
      </c>
      <c r="H74" s="73">
        <v>32.880000000000003</v>
      </c>
      <c r="I74" s="46">
        <v>0</v>
      </c>
      <c r="J74" s="46">
        <v>0</v>
      </c>
      <c r="K74" s="46">
        <v>0</v>
      </c>
      <c r="L74" s="46">
        <v>10.64</v>
      </c>
      <c r="M74" s="74">
        <v>0</v>
      </c>
      <c r="N74" s="73">
        <v>0</v>
      </c>
      <c r="O74" s="46">
        <v>0</v>
      </c>
      <c r="P74" s="46">
        <v>-45</v>
      </c>
      <c r="Q74" s="46">
        <v>0</v>
      </c>
      <c r="R74" s="46">
        <v>0</v>
      </c>
      <c r="S74" s="74">
        <v>0</v>
      </c>
      <c r="U74" s="73">
        <v>43.52</v>
      </c>
      <c r="V74" s="74">
        <v>-45.1</v>
      </c>
      <c r="W74">
        <v>32.880000000000003</v>
      </c>
      <c r="X74">
        <v>0</v>
      </c>
      <c r="Y74">
        <v>-0.1</v>
      </c>
      <c r="Z74">
        <v>10.64</v>
      </c>
      <c r="AA74">
        <v>0</v>
      </c>
      <c r="AB74">
        <v>-45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10.63</v>
      </c>
      <c r="M75" s="74">
        <v>0.1</v>
      </c>
      <c r="N75" s="73">
        <v>-107</v>
      </c>
      <c r="O75" s="46">
        <v>-20</v>
      </c>
      <c r="P75" s="46">
        <v>-30</v>
      </c>
      <c r="Q75" s="46">
        <v>0</v>
      </c>
      <c r="R75" s="46">
        <v>0</v>
      </c>
      <c r="S75" s="74">
        <v>0</v>
      </c>
      <c r="U75" s="73">
        <v>10.73</v>
      </c>
      <c r="V75" s="74">
        <v>-157.1</v>
      </c>
      <c r="W75">
        <v>-107</v>
      </c>
      <c r="X75">
        <v>-20</v>
      </c>
      <c r="Y75">
        <v>-0.1</v>
      </c>
      <c r="Z75">
        <v>10.63</v>
      </c>
      <c r="AA75">
        <v>0.1</v>
      </c>
      <c r="AB75">
        <v>-30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11.12</v>
      </c>
      <c r="M76" s="74">
        <v>0</v>
      </c>
      <c r="N76" s="73">
        <v>-124</v>
      </c>
      <c r="O76" s="46">
        <v>-18</v>
      </c>
      <c r="P76" s="46">
        <v>-55</v>
      </c>
      <c r="Q76" s="46">
        <v>0</v>
      </c>
      <c r="R76" s="46">
        <v>0</v>
      </c>
      <c r="S76" s="74">
        <v>0</v>
      </c>
      <c r="U76" s="73">
        <v>11.12</v>
      </c>
      <c r="V76" s="74">
        <v>-197.1</v>
      </c>
      <c r="W76">
        <v>-124</v>
      </c>
      <c r="X76">
        <v>-18</v>
      </c>
      <c r="Y76">
        <v>-0.1</v>
      </c>
      <c r="Z76">
        <v>11.12</v>
      </c>
      <c r="AA76">
        <v>0</v>
      </c>
      <c r="AB76">
        <v>-55</v>
      </c>
    </row>
    <row r="77" spans="7:28">
      <c r="G77" t="s">
        <v>119</v>
      </c>
      <c r="H77" s="73">
        <v>0</v>
      </c>
      <c r="I77" s="46">
        <v>9.67</v>
      </c>
      <c r="J77" s="46">
        <v>0</v>
      </c>
      <c r="K77" s="46">
        <v>0</v>
      </c>
      <c r="L77" s="46">
        <v>11.12</v>
      </c>
      <c r="M77" s="74">
        <v>0</v>
      </c>
      <c r="N77" s="73">
        <v>-6</v>
      </c>
      <c r="O77" s="46">
        <v>0</v>
      </c>
      <c r="P77" s="46">
        <v>-35</v>
      </c>
      <c r="Q77" s="46">
        <v>0</v>
      </c>
      <c r="R77" s="46">
        <v>0</v>
      </c>
      <c r="S77" s="74">
        <v>0</v>
      </c>
      <c r="U77" s="73">
        <v>20.79</v>
      </c>
      <c r="V77" s="74">
        <v>-41.1</v>
      </c>
      <c r="W77">
        <v>-6</v>
      </c>
      <c r="X77">
        <v>9.67</v>
      </c>
      <c r="Y77">
        <v>-0.1</v>
      </c>
      <c r="Z77">
        <v>11.12</v>
      </c>
      <c r="AA77">
        <v>0</v>
      </c>
      <c r="AB77">
        <v>-35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10.67</v>
      </c>
      <c r="M78" s="74">
        <v>7.15</v>
      </c>
      <c r="N78" s="73">
        <v>-38</v>
      </c>
      <c r="O78" s="46">
        <v>-10</v>
      </c>
      <c r="P78" s="46">
        <v>-30</v>
      </c>
      <c r="Q78" s="46">
        <v>0</v>
      </c>
      <c r="R78" s="46">
        <v>0</v>
      </c>
      <c r="S78" s="74">
        <v>0</v>
      </c>
      <c r="U78" s="73">
        <v>17.82</v>
      </c>
      <c r="V78" s="74">
        <v>-78.099999999999994</v>
      </c>
      <c r="W78">
        <v>-38</v>
      </c>
      <c r="X78">
        <v>-10</v>
      </c>
      <c r="Y78">
        <v>-0.1</v>
      </c>
      <c r="Z78">
        <v>10.67</v>
      </c>
      <c r="AA78">
        <v>7.15</v>
      </c>
      <c r="AB78">
        <v>-30</v>
      </c>
    </row>
    <row r="79" spans="7:28">
      <c r="G79" t="s">
        <v>121</v>
      </c>
      <c r="H79" s="73">
        <v>0</v>
      </c>
      <c r="I79" s="46">
        <v>12.07</v>
      </c>
      <c r="J79" s="46">
        <v>0</v>
      </c>
      <c r="K79" s="46">
        <v>0</v>
      </c>
      <c r="L79" s="46">
        <v>7.84</v>
      </c>
      <c r="M79" s="74">
        <v>4.53</v>
      </c>
      <c r="N79" s="73">
        <v>-30</v>
      </c>
      <c r="O79" s="46">
        <v>0</v>
      </c>
      <c r="P79" s="46">
        <v>-50</v>
      </c>
      <c r="Q79" s="46">
        <v>0</v>
      </c>
      <c r="R79" s="46">
        <v>0</v>
      </c>
      <c r="S79" s="74">
        <v>0</v>
      </c>
      <c r="U79" s="73">
        <v>24.44</v>
      </c>
      <c r="V79" s="74">
        <v>-80.099999999999994</v>
      </c>
      <c r="W79">
        <v>-30</v>
      </c>
      <c r="X79">
        <v>12.07</v>
      </c>
      <c r="Y79">
        <v>-0.1</v>
      </c>
      <c r="Z79">
        <v>7.84</v>
      </c>
      <c r="AA79">
        <v>4.53</v>
      </c>
      <c r="AB79">
        <v>-50</v>
      </c>
    </row>
    <row r="80" spans="7:28">
      <c r="G80" t="s">
        <v>122</v>
      </c>
      <c r="H80" s="73">
        <v>0</v>
      </c>
      <c r="I80" s="46">
        <v>9.5399999999999991</v>
      </c>
      <c r="J80" s="46">
        <v>0</v>
      </c>
      <c r="K80" s="46">
        <v>0</v>
      </c>
      <c r="L80" s="46">
        <v>6.21</v>
      </c>
      <c r="M80" s="74">
        <v>3.3</v>
      </c>
      <c r="N80" s="73">
        <v>-20</v>
      </c>
      <c r="O80" s="46">
        <v>0</v>
      </c>
      <c r="P80" s="46">
        <v>-40</v>
      </c>
      <c r="Q80" s="46">
        <v>0</v>
      </c>
      <c r="R80" s="46">
        <v>0</v>
      </c>
      <c r="S80" s="74">
        <v>0</v>
      </c>
      <c r="U80" s="73">
        <v>19.05</v>
      </c>
      <c r="V80" s="74">
        <v>-60.1</v>
      </c>
      <c r="W80">
        <v>-20</v>
      </c>
      <c r="X80">
        <v>9.5399999999999991</v>
      </c>
      <c r="Y80">
        <v>-0.1</v>
      </c>
      <c r="Z80">
        <v>6.21</v>
      </c>
      <c r="AA80">
        <v>3.3</v>
      </c>
      <c r="AB80">
        <v>-40</v>
      </c>
    </row>
    <row r="81" spans="7:28">
      <c r="G81" t="s">
        <v>123</v>
      </c>
      <c r="H81" s="73">
        <v>0</v>
      </c>
      <c r="I81" s="46">
        <v>18.34</v>
      </c>
      <c r="J81" s="46">
        <v>0</v>
      </c>
      <c r="K81" s="46">
        <v>0</v>
      </c>
      <c r="L81" s="46">
        <v>7.34</v>
      </c>
      <c r="M81" s="74">
        <v>5.0199999999999996</v>
      </c>
      <c r="N81" s="73">
        <v>0</v>
      </c>
      <c r="O81" s="46">
        <v>0</v>
      </c>
      <c r="P81" s="46">
        <v>-70</v>
      </c>
      <c r="Q81" s="46">
        <v>0</v>
      </c>
      <c r="R81" s="46">
        <v>0</v>
      </c>
      <c r="S81" s="74">
        <v>0</v>
      </c>
      <c r="U81" s="73">
        <v>30.7</v>
      </c>
      <c r="V81" s="74">
        <v>-70.099999999999994</v>
      </c>
      <c r="W81">
        <v>0</v>
      </c>
      <c r="X81">
        <v>18.34</v>
      </c>
      <c r="Y81">
        <v>-0.1</v>
      </c>
      <c r="Z81">
        <v>7.34</v>
      </c>
      <c r="AA81">
        <v>5.0199999999999996</v>
      </c>
      <c r="AB81">
        <v>-70</v>
      </c>
    </row>
    <row r="82" spans="7:28">
      <c r="G82" t="s">
        <v>124</v>
      </c>
      <c r="H82" s="73">
        <v>0</v>
      </c>
      <c r="I82" s="46">
        <v>11.42</v>
      </c>
      <c r="J82" s="46">
        <v>0</v>
      </c>
      <c r="K82" s="46">
        <v>0</v>
      </c>
      <c r="L82" s="46">
        <v>9.15</v>
      </c>
      <c r="M82" s="74">
        <v>8.6199999999999992</v>
      </c>
      <c r="N82" s="73">
        <v>0</v>
      </c>
      <c r="O82" s="46">
        <v>0</v>
      </c>
      <c r="P82" s="46">
        <v>-70</v>
      </c>
      <c r="Q82" s="46">
        <v>0</v>
      </c>
      <c r="R82" s="46">
        <v>0</v>
      </c>
      <c r="S82" s="74">
        <v>0</v>
      </c>
      <c r="U82" s="73">
        <v>29.19</v>
      </c>
      <c r="V82" s="74">
        <v>-70.099999999999994</v>
      </c>
      <c r="W82">
        <v>0</v>
      </c>
      <c r="X82">
        <v>11.42</v>
      </c>
      <c r="Y82">
        <v>-0.1</v>
      </c>
      <c r="Z82">
        <v>9.15</v>
      </c>
      <c r="AA82">
        <v>8.6199999999999992</v>
      </c>
      <c r="AB82">
        <v>-70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11.6</v>
      </c>
      <c r="M83" s="74">
        <v>13.06</v>
      </c>
      <c r="N83" s="73">
        <v>-59</v>
      </c>
      <c r="O83" s="46">
        <v>-66</v>
      </c>
      <c r="P83" s="46">
        <v>0</v>
      </c>
      <c r="Q83" s="46">
        <v>0</v>
      </c>
      <c r="R83" s="46">
        <v>0</v>
      </c>
      <c r="S83" s="74">
        <v>0</v>
      </c>
      <c r="U83" s="73">
        <v>24.66</v>
      </c>
      <c r="V83" s="74">
        <v>-125.1</v>
      </c>
      <c r="W83">
        <v>-59</v>
      </c>
      <c r="X83">
        <v>-66</v>
      </c>
      <c r="Y83">
        <v>-0.1</v>
      </c>
      <c r="Z83">
        <v>11.6</v>
      </c>
      <c r="AA83">
        <v>13.06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38.68</v>
      </c>
      <c r="K84" s="46">
        <v>0</v>
      </c>
      <c r="L84" s="46">
        <v>11.6</v>
      </c>
      <c r="M84" s="74">
        <v>8.61</v>
      </c>
      <c r="N84" s="73">
        <v>-69</v>
      </c>
      <c r="O84" s="46">
        <v>-26</v>
      </c>
      <c r="P84" s="46">
        <v>0</v>
      </c>
      <c r="Q84" s="46">
        <v>0</v>
      </c>
      <c r="R84" s="46">
        <v>0</v>
      </c>
      <c r="S84" s="74">
        <v>0</v>
      </c>
      <c r="U84" s="73">
        <v>58.89</v>
      </c>
      <c r="V84" s="74">
        <v>-95.1</v>
      </c>
      <c r="W84">
        <v>-69</v>
      </c>
      <c r="X84">
        <v>-26</v>
      </c>
      <c r="Y84">
        <v>-0.1</v>
      </c>
      <c r="Z84">
        <v>11.6</v>
      </c>
      <c r="AA84">
        <v>8.61</v>
      </c>
      <c r="AB84">
        <v>38.68</v>
      </c>
    </row>
    <row r="85" spans="7:28">
      <c r="G85" t="s">
        <v>127</v>
      </c>
      <c r="H85" s="73">
        <v>0</v>
      </c>
      <c r="I85" s="46">
        <v>0</v>
      </c>
      <c r="J85" s="46">
        <v>14.51</v>
      </c>
      <c r="K85" s="46">
        <v>0</v>
      </c>
      <c r="L85" s="46">
        <v>11.12</v>
      </c>
      <c r="M85" s="74">
        <v>10.83</v>
      </c>
      <c r="N85" s="73">
        <v>-113</v>
      </c>
      <c r="O85" s="46">
        <v>-20</v>
      </c>
      <c r="P85" s="46">
        <v>0</v>
      </c>
      <c r="Q85" s="46">
        <v>0</v>
      </c>
      <c r="R85" s="46">
        <v>0</v>
      </c>
      <c r="S85" s="74">
        <v>0</v>
      </c>
      <c r="U85" s="73">
        <v>36.46</v>
      </c>
      <c r="V85" s="74">
        <v>-133.1</v>
      </c>
      <c r="W85">
        <v>-113</v>
      </c>
      <c r="X85">
        <v>-20</v>
      </c>
      <c r="Y85">
        <v>-0.1</v>
      </c>
      <c r="Z85">
        <v>11.12</v>
      </c>
      <c r="AA85">
        <v>10.83</v>
      </c>
      <c r="AB85">
        <v>14.51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10.64</v>
      </c>
      <c r="M86" s="74">
        <v>10.54</v>
      </c>
      <c r="N86" s="73">
        <v>-110</v>
      </c>
      <c r="O86" s="46">
        <v>-21</v>
      </c>
      <c r="P86" s="46">
        <v>0</v>
      </c>
      <c r="Q86" s="46">
        <v>0</v>
      </c>
      <c r="R86" s="46">
        <v>0</v>
      </c>
      <c r="S86" s="74">
        <v>0</v>
      </c>
      <c r="U86" s="73">
        <v>21.18</v>
      </c>
      <c r="V86" s="74">
        <v>-131.1</v>
      </c>
      <c r="W86">
        <v>-110</v>
      </c>
      <c r="X86">
        <v>-21</v>
      </c>
      <c r="Y86">
        <v>-0.1</v>
      </c>
      <c r="Z86">
        <v>10.64</v>
      </c>
      <c r="AA86">
        <v>10.54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10.15</v>
      </c>
      <c r="M87" s="74">
        <v>7.74</v>
      </c>
      <c r="N87" s="73">
        <v>0</v>
      </c>
      <c r="O87" s="46">
        <v>-78</v>
      </c>
      <c r="P87" s="46">
        <v>-15</v>
      </c>
      <c r="Q87" s="46">
        <v>0</v>
      </c>
      <c r="R87" s="46">
        <v>0</v>
      </c>
      <c r="S87" s="74">
        <v>0</v>
      </c>
      <c r="U87" s="73">
        <v>17.89</v>
      </c>
      <c r="V87" s="74">
        <v>-93.1</v>
      </c>
      <c r="W87">
        <v>0</v>
      </c>
      <c r="X87">
        <v>-78</v>
      </c>
      <c r="Y87">
        <v>-0.1</v>
      </c>
      <c r="Z87">
        <v>10.15</v>
      </c>
      <c r="AA87">
        <v>7.74</v>
      </c>
      <c r="AB87">
        <v>-15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9.67</v>
      </c>
      <c r="M88" s="74">
        <v>8.51</v>
      </c>
      <c r="N88" s="73">
        <v>0</v>
      </c>
      <c r="O88" s="46">
        <v>-20</v>
      </c>
      <c r="P88" s="46">
        <v>0</v>
      </c>
      <c r="Q88" s="46">
        <v>0</v>
      </c>
      <c r="R88" s="46">
        <v>0</v>
      </c>
      <c r="S88" s="74">
        <v>0</v>
      </c>
      <c r="U88" s="73">
        <v>18.18</v>
      </c>
      <c r="V88" s="74">
        <v>-20.100000000000001</v>
      </c>
      <c r="W88">
        <v>0</v>
      </c>
      <c r="X88">
        <v>-20</v>
      </c>
      <c r="Y88">
        <v>-0.1</v>
      </c>
      <c r="Z88">
        <v>9.67</v>
      </c>
      <c r="AA88">
        <v>8.51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9.19</v>
      </c>
      <c r="M89" s="74">
        <v>7.35</v>
      </c>
      <c r="N89" s="73">
        <v>-27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16.54</v>
      </c>
      <c r="V89" s="74">
        <v>-27.1</v>
      </c>
      <c r="W89">
        <v>-27</v>
      </c>
      <c r="X89">
        <v>0</v>
      </c>
      <c r="Y89">
        <v>-0.1</v>
      </c>
      <c r="Z89">
        <v>9.19</v>
      </c>
      <c r="AA89">
        <v>7.35</v>
      </c>
      <c r="AB89">
        <v>0</v>
      </c>
    </row>
    <row r="90" spans="7:28">
      <c r="G90" t="s">
        <v>132</v>
      </c>
      <c r="H90" s="73">
        <v>55.12</v>
      </c>
      <c r="I90" s="46">
        <v>0</v>
      </c>
      <c r="J90" s="46">
        <v>0</v>
      </c>
      <c r="K90" s="46">
        <v>0</v>
      </c>
      <c r="L90" s="46">
        <v>8.6999999999999993</v>
      </c>
      <c r="M90" s="74">
        <v>3.87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67.69</v>
      </c>
      <c r="V90" s="74">
        <v>-0.1</v>
      </c>
      <c r="W90">
        <v>55.12</v>
      </c>
      <c r="X90">
        <v>0</v>
      </c>
      <c r="Y90">
        <v>-0.1</v>
      </c>
      <c r="Z90">
        <v>8.6999999999999993</v>
      </c>
      <c r="AA90">
        <v>3.87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8.2200000000000006</v>
      </c>
      <c r="M91" s="74">
        <v>6.58</v>
      </c>
      <c r="N91" s="73">
        <v>-47</v>
      </c>
      <c r="O91" s="46">
        <v>0</v>
      </c>
      <c r="P91" s="46">
        <v>-90</v>
      </c>
      <c r="Q91" s="46">
        <v>0</v>
      </c>
      <c r="R91" s="46">
        <v>0</v>
      </c>
      <c r="S91" s="74">
        <v>0</v>
      </c>
      <c r="U91" s="73">
        <v>14.8</v>
      </c>
      <c r="V91" s="74">
        <v>-137.1</v>
      </c>
      <c r="W91">
        <v>-47</v>
      </c>
      <c r="X91">
        <v>0</v>
      </c>
      <c r="Y91">
        <v>-0.1</v>
      </c>
      <c r="Z91">
        <v>8.2200000000000006</v>
      </c>
      <c r="AA91">
        <v>6.58</v>
      </c>
      <c r="AB91">
        <v>-90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7.74</v>
      </c>
      <c r="M92" s="74">
        <v>5.8</v>
      </c>
      <c r="N92" s="73">
        <v>-39</v>
      </c>
      <c r="O92" s="46">
        <v>0</v>
      </c>
      <c r="P92" s="46">
        <v>-90</v>
      </c>
      <c r="Q92" s="46">
        <v>0</v>
      </c>
      <c r="R92" s="46">
        <v>0</v>
      </c>
      <c r="S92" s="74">
        <v>0</v>
      </c>
      <c r="U92" s="73">
        <v>13.54</v>
      </c>
      <c r="V92" s="74">
        <v>-129.1</v>
      </c>
      <c r="W92">
        <v>-39</v>
      </c>
      <c r="X92">
        <v>0</v>
      </c>
      <c r="Y92">
        <v>-0.1</v>
      </c>
      <c r="Z92">
        <v>7.74</v>
      </c>
      <c r="AA92">
        <v>5.8</v>
      </c>
      <c r="AB92">
        <v>-90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7.74</v>
      </c>
      <c r="M93" s="74">
        <v>7.25</v>
      </c>
      <c r="N93" s="73">
        <v>-59</v>
      </c>
      <c r="O93" s="46">
        <v>0</v>
      </c>
      <c r="P93" s="46">
        <v>-130</v>
      </c>
      <c r="Q93" s="46">
        <v>0</v>
      </c>
      <c r="R93" s="46">
        <v>0</v>
      </c>
      <c r="S93" s="74">
        <v>0</v>
      </c>
      <c r="U93" s="73">
        <v>14.99</v>
      </c>
      <c r="V93" s="74">
        <v>-189.1</v>
      </c>
      <c r="W93">
        <v>-59</v>
      </c>
      <c r="X93">
        <v>0</v>
      </c>
      <c r="Y93">
        <v>-0.1</v>
      </c>
      <c r="Z93">
        <v>7.74</v>
      </c>
      <c r="AA93">
        <v>7.25</v>
      </c>
      <c r="AB93">
        <v>-130</v>
      </c>
    </row>
    <row r="94" spans="7:28">
      <c r="G94" t="s">
        <v>136</v>
      </c>
      <c r="H94" s="73">
        <v>61.89</v>
      </c>
      <c r="I94" s="46">
        <v>0</v>
      </c>
      <c r="J94" s="46">
        <v>0</v>
      </c>
      <c r="K94" s="46">
        <v>0</v>
      </c>
      <c r="L94" s="46">
        <v>7.74</v>
      </c>
      <c r="M94" s="74">
        <v>3.77</v>
      </c>
      <c r="N94" s="73">
        <v>0</v>
      </c>
      <c r="O94" s="46">
        <v>0</v>
      </c>
      <c r="P94" s="46">
        <v>-130</v>
      </c>
      <c r="Q94" s="46">
        <v>0</v>
      </c>
      <c r="R94" s="46">
        <v>0</v>
      </c>
      <c r="S94" s="74">
        <v>0</v>
      </c>
      <c r="U94" s="73">
        <v>73.400000000000006</v>
      </c>
      <c r="V94" s="74">
        <v>-130.1</v>
      </c>
      <c r="W94">
        <v>61.89</v>
      </c>
      <c r="X94">
        <v>0</v>
      </c>
      <c r="Y94">
        <v>-0.1</v>
      </c>
      <c r="Z94">
        <v>7.74</v>
      </c>
      <c r="AA94">
        <v>3.77</v>
      </c>
      <c r="AB94">
        <v>-130</v>
      </c>
    </row>
    <row r="95" spans="7:28">
      <c r="G95" t="s">
        <v>137</v>
      </c>
      <c r="H95" s="73">
        <v>62.86</v>
      </c>
      <c r="I95" s="46">
        <v>0</v>
      </c>
      <c r="J95" s="46">
        <v>0</v>
      </c>
      <c r="K95" s="46">
        <v>0</v>
      </c>
      <c r="L95" s="46">
        <v>6.77</v>
      </c>
      <c r="M95" s="74">
        <v>5.8</v>
      </c>
      <c r="N95" s="73">
        <v>0</v>
      </c>
      <c r="O95" s="46">
        <v>0</v>
      </c>
      <c r="P95" s="46">
        <v>-100</v>
      </c>
      <c r="Q95" s="46">
        <v>0</v>
      </c>
      <c r="R95" s="46">
        <v>0</v>
      </c>
      <c r="S95" s="74">
        <v>0</v>
      </c>
      <c r="U95" s="73">
        <v>75.430000000000007</v>
      </c>
      <c r="V95" s="74">
        <v>-100.1</v>
      </c>
      <c r="W95">
        <v>62.86</v>
      </c>
      <c r="X95">
        <v>0</v>
      </c>
      <c r="Y95">
        <v>-0.1</v>
      </c>
      <c r="Z95">
        <v>6.77</v>
      </c>
      <c r="AA95">
        <v>5.8</v>
      </c>
      <c r="AB95">
        <v>-100</v>
      </c>
    </row>
    <row r="96" spans="7:28">
      <c r="G96" t="s">
        <v>138</v>
      </c>
      <c r="H96" s="73">
        <v>60.92</v>
      </c>
      <c r="I96" s="46">
        <v>0</v>
      </c>
      <c r="J96" s="46">
        <v>0</v>
      </c>
      <c r="K96" s="46">
        <v>0</v>
      </c>
      <c r="L96" s="46">
        <v>5.8</v>
      </c>
      <c r="M96" s="74">
        <v>3.19</v>
      </c>
      <c r="N96" s="73">
        <v>0</v>
      </c>
      <c r="O96" s="46">
        <v>0</v>
      </c>
      <c r="P96" s="46">
        <v>-100</v>
      </c>
      <c r="Q96" s="46">
        <v>0</v>
      </c>
      <c r="R96" s="46">
        <v>0</v>
      </c>
      <c r="S96" s="74">
        <v>0</v>
      </c>
      <c r="U96" s="73">
        <v>69.91</v>
      </c>
      <c r="V96" s="74">
        <v>-100.1</v>
      </c>
      <c r="W96">
        <v>60.92</v>
      </c>
      <c r="X96">
        <v>0</v>
      </c>
      <c r="Y96">
        <v>-0.1</v>
      </c>
      <c r="Z96">
        <v>5.8</v>
      </c>
      <c r="AA96">
        <v>3.19</v>
      </c>
      <c r="AB96">
        <v>-100</v>
      </c>
    </row>
    <row r="97" spans="1:83">
      <c r="G97" t="s">
        <v>139</v>
      </c>
      <c r="H97" s="73">
        <v>40.619999999999997</v>
      </c>
      <c r="I97" s="46">
        <v>0</v>
      </c>
      <c r="J97" s="46">
        <v>0</v>
      </c>
      <c r="K97" s="46">
        <v>0</v>
      </c>
      <c r="L97" s="46">
        <v>5.8</v>
      </c>
      <c r="M97" s="74">
        <v>0</v>
      </c>
      <c r="N97" s="73">
        <v>0</v>
      </c>
      <c r="O97" s="46">
        <v>0</v>
      </c>
      <c r="P97" s="46">
        <v>-100</v>
      </c>
      <c r="Q97" s="46">
        <v>0</v>
      </c>
      <c r="R97" s="46">
        <v>0</v>
      </c>
      <c r="S97" s="74">
        <v>0</v>
      </c>
      <c r="U97" s="73">
        <v>46.42</v>
      </c>
      <c r="V97" s="74">
        <v>-100.1</v>
      </c>
      <c r="W97">
        <v>40.619999999999997</v>
      </c>
      <c r="X97">
        <v>0</v>
      </c>
      <c r="Y97">
        <v>-0.1</v>
      </c>
      <c r="Z97">
        <v>5.8</v>
      </c>
      <c r="AA97">
        <v>0</v>
      </c>
      <c r="AB97">
        <v>-100</v>
      </c>
    </row>
    <row r="98" spans="1:83">
      <c r="G98" t="s">
        <v>140</v>
      </c>
      <c r="H98" s="73">
        <v>32.869999999999997</v>
      </c>
      <c r="I98" s="46">
        <v>0</v>
      </c>
      <c r="J98" s="46">
        <v>0</v>
      </c>
      <c r="K98" s="46">
        <v>0</v>
      </c>
      <c r="L98" s="46">
        <v>4.84</v>
      </c>
      <c r="M98" s="74">
        <v>0</v>
      </c>
      <c r="N98" s="73">
        <v>0</v>
      </c>
      <c r="O98" s="46">
        <v>0</v>
      </c>
      <c r="P98" s="46">
        <v>-100</v>
      </c>
      <c r="Q98" s="46">
        <v>0</v>
      </c>
      <c r="R98" s="46">
        <v>0</v>
      </c>
      <c r="S98" s="74">
        <v>0</v>
      </c>
      <c r="U98" s="73">
        <v>37.71</v>
      </c>
      <c r="V98" s="74">
        <v>-100.1</v>
      </c>
      <c r="W98">
        <v>32.869999999999997</v>
      </c>
      <c r="X98">
        <v>0</v>
      </c>
      <c r="Y98">
        <v>-0.1</v>
      </c>
      <c r="Z98">
        <v>4.84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1.0816625000000002</v>
      </c>
      <c r="I99" s="69">
        <f t="shared" ref="I99:BQ99" si="1">SUM(I3:I98)/4000</f>
        <v>0.11148500000000001</v>
      </c>
      <c r="J99" s="69">
        <f t="shared" si="1"/>
        <v>5.6632500000000009E-2</v>
      </c>
      <c r="K99" s="69">
        <f t="shared" si="1"/>
        <v>0</v>
      </c>
      <c r="L99" s="69">
        <f t="shared" si="1"/>
        <v>0.12914000000000003</v>
      </c>
      <c r="M99" s="69">
        <f t="shared" si="1"/>
        <v>3.5340000000000003E-2</v>
      </c>
      <c r="N99" s="68">
        <f t="shared" si="1"/>
        <v>-0.35899999999999999</v>
      </c>
      <c r="O99" s="69">
        <f t="shared" si="1"/>
        <v>-0.40125</v>
      </c>
      <c r="P99" s="69">
        <f t="shared" si="1"/>
        <v>-0.98150000000000004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1.4142574999999997</v>
      </c>
      <c r="V99" s="70">
        <f t="shared" si="1"/>
        <v>-1.7441500000000021</v>
      </c>
      <c r="W99">
        <f t="shared" si="1"/>
        <v>0.7226625000000001</v>
      </c>
      <c r="X99">
        <f t="shared" si="1"/>
        <v>-0.28976500000000011</v>
      </c>
      <c r="Y99">
        <f t="shared" si="1"/>
        <v>-2.3999999999999955E-3</v>
      </c>
      <c r="Z99">
        <f t="shared" si="1"/>
        <v>0.12914000000000003</v>
      </c>
      <c r="AA99">
        <f t="shared" si="1"/>
        <v>3.5340000000000003E-2</v>
      </c>
      <c r="AB99">
        <f t="shared" si="1"/>
        <v>-0.92486749999999984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34.81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34.81</v>
      </c>
      <c r="W3">
        <v>34.81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32.880000000000003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32.880000000000003</v>
      </c>
      <c r="W4">
        <v>32.880000000000003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30.94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30.94</v>
      </c>
      <c r="W5">
        <v>30.94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29.98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29.98</v>
      </c>
      <c r="W6">
        <v>29.98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27.08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27.08</v>
      </c>
      <c r="W7">
        <v>27.08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27.08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27.08</v>
      </c>
      <c r="W8">
        <v>27.08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25.14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25.14</v>
      </c>
      <c r="W9">
        <v>25.14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25.14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25.14</v>
      </c>
      <c r="W10">
        <v>25.14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24.18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24.18</v>
      </c>
      <c r="W11">
        <v>24.18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22.24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22.24</v>
      </c>
      <c r="W12">
        <v>22.24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22.24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22.24</v>
      </c>
      <c r="W13">
        <v>22.24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21.27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21.27</v>
      </c>
      <c r="W14">
        <v>21.27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21.27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21.27</v>
      </c>
      <c r="W15">
        <v>21.27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21.27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21.27</v>
      </c>
      <c r="W16">
        <v>21.27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20.3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20.3</v>
      </c>
      <c r="W17">
        <v>20.3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20.309999999999999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20.309999999999999</v>
      </c>
      <c r="W18">
        <v>20.309999999999999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19.34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19.34</v>
      </c>
      <c r="W19">
        <v>19.34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19.34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19.34</v>
      </c>
      <c r="W20">
        <v>19.34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19.34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19.34</v>
      </c>
      <c r="W21">
        <v>19.34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18.37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18.37</v>
      </c>
      <c r="W22">
        <v>18.37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19.34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19.34</v>
      </c>
      <c r="W23">
        <v>19.34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21.27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21.27</v>
      </c>
      <c r="W24">
        <v>21.27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22.24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22.24</v>
      </c>
      <c r="W25">
        <v>22.24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23.21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23.21</v>
      </c>
      <c r="W26">
        <v>23.21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23.21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23.21</v>
      </c>
      <c r="W27">
        <v>23.21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25.14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25.14</v>
      </c>
      <c r="W28">
        <v>25.14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29.98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29.98</v>
      </c>
      <c r="W29">
        <v>29.98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29.98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29.98</v>
      </c>
      <c r="W30">
        <v>29.98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31.91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31.91</v>
      </c>
      <c r="W31">
        <v>31.91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33.85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33.840000000000003</v>
      </c>
      <c r="W32">
        <v>33.85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37.71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37.71</v>
      </c>
      <c r="W33">
        <v>37.71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39.65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39.65</v>
      </c>
      <c r="W34">
        <v>39.65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45.45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45.45</v>
      </c>
      <c r="W35">
        <v>45.45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50.28</v>
      </c>
      <c r="L36" s="46">
        <v>0</v>
      </c>
      <c r="M36" s="74">
        <v>1.27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51.55</v>
      </c>
      <c r="W36">
        <v>50.28</v>
      </c>
      <c r="X36">
        <v>1.27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53.18</v>
      </c>
      <c r="L37" s="46">
        <v>0</v>
      </c>
      <c r="M37" s="74">
        <v>2.71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55.89</v>
      </c>
      <c r="W37">
        <v>53.18</v>
      </c>
      <c r="X37">
        <v>2.71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58.02</v>
      </c>
      <c r="L38" s="46">
        <v>0</v>
      </c>
      <c r="M38" s="74">
        <v>4.54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62.56</v>
      </c>
      <c r="W38">
        <v>58.02</v>
      </c>
      <c r="X38">
        <v>4.54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44.49</v>
      </c>
      <c r="L39" s="46">
        <v>0</v>
      </c>
      <c r="M39" s="74">
        <v>3.67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48.16</v>
      </c>
      <c r="W39">
        <v>44.49</v>
      </c>
      <c r="X39">
        <v>3.67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47.38</v>
      </c>
      <c r="L40" s="46">
        <v>0</v>
      </c>
      <c r="M40" s="74">
        <v>1.55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48.93</v>
      </c>
      <c r="W40">
        <v>47.38</v>
      </c>
      <c r="X40">
        <v>1.55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51.25</v>
      </c>
      <c r="L41" s="46">
        <v>0</v>
      </c>
      <c r="M41" s="74">
        <v>2.42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53.67</v>
      </c>
      <c r="W41">
        <v>51.25</v>
      </c>
      <c r="X41">
        <v>2.42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54.15</v>
      </c>
      <c r="L42" s="46">
        <v>0</v>
      </c>
      <c r="M42" s="74">
        <v>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57.15</v>
      </c>
      <c r="W42">
        <v>54.15</v>
      </c>
      <c r="X42">
        <v>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46.42</v>
      </c>
      <c r="L43" s="46">
        <v>0</v>
      </c>
      <c r="M43" s="74">
        <v>3.96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50.38</v>
      </c>
      <c r="W43">
        <v>46.42</v>
      </c>
      <c r="X43">
        <v>3.96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49.32</v>
      </c>
      <c r="L44" s="46">
        <v>0</v>
      </c>
      <c r="M44" s="74">
        <v>3.09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52.41</v>
      </c>
      <c r="W44">
        <v>49.32</v>
      </c>
      <c r="X44">
        <v>3.09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52.22</v>
      </c>
      <c r="L45" s="46">
        <v>0</v>
      </c>
      <c r="M45" s="74">
        <v>0.77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52.99</v>
      </c>
      <c r="W45">
        <v>52.22</v>
      </c>
      <c r="X45">
        <v>0.77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54.16</v>
      </c>
      <c r="L46" s="46">
        <v>0</v>
      </c>
      <c r="M46" s="74">
        <v>1.35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55.51</v>
      </c>
      <c r="W46">
        <v>54.16</v>
      </c>
      <c r="X46">
        <v>1.35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57.05</v>
      </c>
      <c r="L47" s="46">
        <v>0</v>
      </c>
      <c r="M47" s="74">
        <v>0.1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57.15</v>
      </c>
      <c r="W47">
        <v>57.05</v>
      </c>
      <c r="X47">
        <v>0.1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56.09</v>
      </c>
      <c r="L48" s="46">
        <v>0</v>
      </c>
      <c r="M48" s="74">
        <v>0.87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56.96</v>
      </c>
      <c r="W48">
        <v>56.09</v>
      </c>
      <c r="X48">
        <v>0.87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57.05</v>
      </c>
      <c r="L49" s="46">
        <v>0</v>
      </c>
      <c r="M49" s="74">
        <v>2.71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59.76</v>
      </c>
      <c r="W49">
        <v>57.05</v>
      </c>
      <c r="X49">
        <v>2.71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58.02</v>
      </c>
      <c r="L50" s="46">
        <v>0</v>
      </c>
      <c r="M50" s="74">
        <v>1.64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59.66</v>
      </c>
      <c r="W50">
        <v>58.02</v>
      </c>
      <c r="X50">
        <v>1.64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33.840000000000003</v>
      </c>
      <c r="L51" s="46">
        <v>0</v>
      </c>
      <c r="M51" s="74">
        <v>5.42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39.26</v>
      </c>
      <c r="W51">
        <v>33.840000000000003</v>
      </c>
      <c r="X51">
        <v>5.42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32.880000000000003</v>
      </c>
      <c r="L52" s="46">
        <v>0</v>
      </c>
      <c r="M52" s="74">
        <v>6.09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38.97</v>
      </c>
      <c r="W52">
        <v>32.880000000000003</v>
      </c>
      <c r="X52">
        <v>6.09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32.880000000000003</v>
      </c>
      <c r="L53" s="46">
        <v>0</v>
      </c>
      <c r="M53" s="74">
        <v>4.93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37.81</v>
      </c>
      <c r="W53">
        <v>32.880000000000003</v>
      </c>
      <c r="X53">
        <v>4.93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32.880000000000003</v>
      </c>
      <c r="L54" s="46">
        <v>0</v>
      </c>
      <c r="M54" s="74">
        <v>4.54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37.42</v>
      </c>
      <c r="W54">
        <v>32.880000000000003</v>
      </c>
      <c r="X54">
        <v>4.54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30.95</v>
      </c>
      <c r="L55" s="46">
        <v>0</v>
      </c>
      <c r="M55" s="74">
        <v>6.38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37.33</v>
      </c>
      <c r="W55">
        <v>30.95</v>
      </c>
      <c r="X55">
        <v>6.38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29.01</v>
      </c>
      <c r="L56" s="46">
        <v>0</v>
      </c>
      <c r="M56" s="74">
        <v>4.93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33.94</v>
      </c>
      <c r="W56">
        <v>29.01</v>
      </c>
      <c r="X56">
        <v>4.93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29.01</v>
      </c>
      <c r="L57" s="46">
        <v>0</v>
      </c>
      <c r="M57" s="74">
        <v>9.48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38.49</v>
      </c>
      <c r="W57">
        <v>29.01</v>
      </c>
      <c r="X57">
        <v>9.48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50.29</v>
      </c>
      <c r="L58" s="46">
        <v>0</v>
      </c>
      <c r="M58" s="74">
        <v>6.67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56.96</v>
      </c>
      <c r="W58">
        <v>50.29</v>
      </c>
      <c r="X58">
        <v>6.67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49.32</v>
      </c>
      <c r="L59" s="46">
        <v>0</v>
      </c>
      <c r="M59" s="74">
        <v>5.32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54.64</v>
      </c>
      <c r="W59">
        <v>49.32</v>
      </c>
      <c r="X59">
        <v>5.32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50.28</v>
      </c>
      <c r="L60" s="46">
        <v>0</v>
      </c>
      <c r="M60" s="74">
        <v>11.22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61.5</v>
      </c>
      <c r="W60">
        <v>50.28</v>
      </c>
      <c r="X60">
        <v>11.22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50.29</v>
      </c>
      <c r="L61" s="46">
        <v>0</v>
      </c>
      <c r="M61" s="74">
        <v>8.6999999999999993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58.99</v>
      </c>
      <c r="W61">
        <v>50.29</v>
      </c>
      <c r="X61">
        <v>8.6999999999999993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52.22</v>
      </c>
      <c r="L62" s="46">
        <v>0</v>
      </c>
      <c r="M62" s="74">
        <v>8.1199999999999992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60.34</v>
      </c>
      <c r="W62">
        <v>52.22</v>
      </c>
      <c r="X62">
        <v>8.1199999999999992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52.22</v>
      </c>
      <c r="L63" s="46">
        <v>0</v>
      </c>
      <c r="M63" s="74">
        <v>6.96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59.18</v>
      </c>
      <c r="W63">
        <v>52.22</v>
      </c>
      <c r="X63">
        <v>6.96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52.22</v>
      </c>
      <c r="L64" s="46">
        <v>0</v>
      </c>
      <c r="M64" s="74">
        <v>7.83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60.05</v>
      </c>
      <c r="W64">
        <v>52.22</v>
      </c>
      <c r="X64">
        <v>7.83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50.29</v>
      </c>
      <c r="L65" s="46">
        <v>0</v>
      </c>
      <c r="M65" s="74">
        <v>8.1199999999999992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58.41</v>
      </c>
      <c r="W65">
        <v>50.29</v>
      </c>
      <c r="X65">
        <v>8.1199999999999992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50.29</v>
      </c>
      <c r="L66" s="46">
        <v>0</v>
      </c>
      <c r="M66" s="74">
        <v>9.01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59.3</v>
      </c>
      <c r="W66">
        <v>50.29</v>
      </c>
      <c r="X66">
        <v>9.01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25.14</v>
      </c>
      <c r="L67" s="46">
        <v>0</v>
      </c>
      <c r="M67" s="74">
        <v>3.02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28.16</v>
      </c>
      <c r="W67">
        <v>25.14</v>
      </c>
      <c r="X67">
        <v>3.02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24.18</v>
      </c>
      <c r="L68" s="46">
        <v>0</v>
      </c>
      <c r="M68" s="74">
        <v>7.83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32.01</v>
      </c>
      <c r="W68">
        <v>24.18</v>
      </c>
      <c r="X68">
        <v>7.83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22.24</v>
      </c>
      <c r="L69" s="46">
        <v>0</v>
      </c>
      <c r="M69" s="74">
        <v>5.8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28.04</v>
      </c>
      <c r="W69">
        <v>22.24</v>
      </c>
      <c r="X69">
        <v>5.8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28.04</v>
      </c>
      <c r="L70" s="46">
        <v>0</v>
      </c>
      <c r="M70" s="74">
        <v>7.16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35.200000000000003</v>
      </c>
      <c r="W70">
        <v>28.04</v>
      </c>
      <c r="X70">
        <v>7.16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69.63</v>
      </c>
      <c r="L71" s="46">
        <v>0</v>
      </c>
      <c r="M71" s="74">
        <v>13.34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82.97</v>
      </c>
      <c r="W71">
        <v>69.63</v>
      </c>
      <c r="X71">
        <v>13.34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67.69</v>
      </c>
      <c r="L72" s="46">
        <v>0</v>
      </c>
      <c r="M72" s="74">
        <v>12.81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80.5</v>
      </c>
      <c r="W72">
        <v>67.69</v>
      </c>
      <c r="X72">
        <v>12.81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66.72</v>
      </c>
      <c r="L73" s="46">
        <v>0</v>
      </c>
      <c r="M73" s="74">
        <v>5.96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72.680000000000007</v>
      </c>
      <c r="W73">
        <v>66.72</v>
      </c>
      <c r="X73">
        <v>5.96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65.760000000000005</v>
      </c>
      <c r="L74" s="46">
        <v>0</v>
      </c>
      <c r="M74" s="74">
        <v>1.91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67.67</v>
      </c>
      <c r="W74">
        <v>65.760000000000005</v>
      </c>
      <c r="X74">
        <v>1.91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62.85</v>
      </c>
      <c r="L75" s="46">
        <v>0</v>
      </c>
      <c r="M75" s="74">
        <v>0.72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63.57</v>
      </c>
      <c r="W75">
        <v>62.85</v>
      </c>
      <c r="X75">
        <v>0.72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64.790000000000006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64.790000000000006</v>
      </c>
      <c r="W76">
        <v>64.790000000000006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67.69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67.69</v>
      </c>
      <c r="W77">
        <v>67.69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68.66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68.66</v>
      </c>
      <c r="W78">
        <v>68.66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68.66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68.66</v>
      </c>
      <c r="W79">
        <v>68.66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66.72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66.72</v>
      </c>
      <c r="W80">
        <v>66.72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64.790000000000006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64.790000000000006</v>
      </c>
      <c r="W81">
        <v>64.790000000000006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63.82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63.82</v>
      </c>
      <c r="W82">
        <v>63.82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59.95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59.95</v>
      </c>
      <c r="W83">
        <v>59.95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59.95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59.95</v>
      </c>
      <c r="W84">
        <v>59.95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58.02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58.02</v>
      </c>
      <c r="W85">
        <v>58.02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55.12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55.12</v>
      </c>
      <c r="W86">
        <v>55.12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52.22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52.22</v>
      </c>
      <c r="W87">
        <v>52.22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52.21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52.21</v>
      </c>
      <c r="W88">
        <v>52.21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50.28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50.28</v>
      </c>
      <c r="W89">
        <v>50.28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49.32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49.32</v>
      </c>
      <c r="W90">
        <v>49.32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47.38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47.38</v>
      </c>
      <c r="W91">
        <v>47.38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46.42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46.42</v>
      </c>
      <c r="W92">
        <v>46.42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44.48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44.48</v>
      </c>
      <c r="W93">
        <v>44.48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43.52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43.52</v>
      </c>
      <c r="W94">
        <v>43.52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41.58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41.58</v>
      </c>
      <c r="W95">
        <v>41.58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39.65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39.65</v>
      </c>
      <c r="W96">
        <v>39.65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39.65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39.65</v>
      </c>
      <c r="W97">
        <v>39.65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36.75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36.75</v>
      </c>
      <c r="W98">
        <v>36.75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1.0018224999999998</v>
      </c>
      <c r="L99" s="69">
        <f t="shared" si="1"/>
        <v>0</v>
      </c>
      <c r="M99" s="69">
        <f t="shared" si="1"/>
        <v>5.1480000000000019E-2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1.0532999999999999</v>
      </c>
      <c r="W99">
        <f t="shared" si="1"/>
        <v>1.0018224999999998</v>
      </c>
      <c r="X99">
        <f t="shared" si="1"/>
        <v>5.1480000000000019E-2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11.222679999999999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149.60795209089042</v>
      </c>
      <c r="J3">
        <f>Bawana_RLNG!P3</f>
        <v>0</v>
      </c>
      <c r="K3">
        <f>Bawana_Spot!P3</f>
        <v>0</v>
      </c>
      <c r="L3">
        <f>TWOMCL!O3</f>
        <v>-7.1989785415298355</v>
      </c>
      <c r="M3">
        <f>EDWPCL!S3</f>
        <v>0</v>
      </c>
      <c r="N3">
        <f>'MSW BWN'!S3</f>
        <v>7.6261439999999983</v>
      </c>
      <c r="O3">
        <f>BRPL_ISGS_exbus!DM3</f>
        <v>997.64307774281599</v>
      </c>
      <c r="P3" s="36">
        <v>118.19548303271172</v>
      </c>
      <c r="Q3" s="36">
        <v>38.31</v>
      </c>
      <c r="R3" s="38">
        <v>0</v>
      </c>
      <c r="S3" s="38">
        <v>0</v>
      </c>
      <c r="T3" s="37">
        <f>SUMPRODUCT(LTA!J3:AN3,LTA!J$101:AN$101,LTA!J$103:AN$103)</f>
        <v>51.989999999999995</v>
      </c>
      <c r="U3" s="37">
        <f>SUMPRODUCT(LTA!J3:AN3,LTA!J$102:AN$102,LTA!J$103:AN$103)</f>
        <v>92.02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-284.79999999999995</v>
      </c>
      <c r="AC3">
        <f>SUMIF(B3:AB3,"&gt;0")*$AC$2-SUMIF(B3:AB3,"&lt;0")*($AC$2/(1-$AC$2))+SUMIF(AI3:AR3,"&gt;0")*$AC$2-SUMIF(AI3:AR3,"&lt;0")*($AC$2/(1-$AC$2))</f>
        <v>15.362406232409709</v>
      </c>
      <c r="AD3">
        <f>SUM(B3:AB3,AI3:AV3)-AC3</f>
        <v>1227.0239520924788</v>
      </c>
      <c r="AE3">
        <f>'IDT-1'!B3</f>
        <v>78</v>
      </c>
      <c r="AF3" s="24"/>
      <c r="AG3">
        <f>SUM(AD3:AF3)</f>
        <v>1305.0239520924788</v>
      </c>
      <c r="AI3" s="34">
        <f>PXIL!H3</f>
        <v>0</v>
      </c>
      <c r="AJ3" s="34">
        <f>PXIL!N3</f>
        <v>0</v>
      </c>
      <c r="AK3" s="34">
        <f>RTM_IEX!H3</f>
        <v>67.38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149.60795209089042</v>
      </c>
      <c r="J4">
        <f>Bawana_RLNG!P4</f>
        <v>0</v>
      </c>
      <c r="K4">
        <f>Bawana_Spot!P4</f>
        <v>0</v>
      </c>
      <c r="L4">
        <f>TWOMCL!O4</f>
        <v>-7.1989785415298355</v>
      </c>
      <c r="M4">
        <f>EDWPCL!S4</f>
        <v>0</v>
      </c>
      <c r="N4">
        <f>'MSW BWN'!S4</f>
        <v>7.7465567999999987</v>
      </c>
      <c r="O4">
        <f>BRPL_ISGS_exbus!DM4</f>
        <v>998.1074045838194</v>
      </c>
      <c r="P4" s="36">
        <v>118.19548303271172</v>
      </c>
      <c r="Q4" s="36">
        <v>38.31</v>
      </c>
      <c r="R4" s="38">
        <v>0</v>
      </c>
      <c r="S4" s="38">
        <v>0</v>
      </c>
      <c r="T4" s="37">
        <f>SUMPRODUCT(LTA!J4:AN4,LTA!J$101:AN$101,LTA!J$103:AN$103)</f>
        <v>51.989999999999995</v>
      </c>
      <c r="U4" s="37">
        <f>SUMPRODUCT(LTA!J4:AN4,LTA!J$102:AN$102,LTA!J$103:AN$103)</f>
        <v>94.02000000000001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-284.79999999999995</v>
      </c>
      <c r="AC4">
        <f t="shared" ref="AC4:AC67" si="0">SUMIF(B4:AB4,"&gt;0")*$AC$2-SUMIF(B4:AB4,"&lt;0")*($AC$2/(1-$AC$2))+SUMIF(AI4:AR4,"&gt;0")*$AC$2-SUMIF(AI4:AR4,"&lt;0")*($AC$2/(1-$AC$2))</f>
        <v>15.453082045394138</v>
      </c>
      <c r="AD4">
        <f t="shared" ref="AD4:AD67" si="1">SUM(B4:AB4,AI4:AV4)-AC4</f>
        <v>1237.7280159204975</v>
      </c>
      <c r="AE4">
        <f>'IDT-1'!B4</f>
        <v>45</v>
      </c>
      <c r="AF4" s="24"/>
      <c r="AG4">
        <f t="shared" ref="AG4:AG67" si="2">SUM(AD4:AF4)</f>
        <v>1282.7280159204975</v>
      </c>
      <c r="AI4" s="34">
        <f>PXIL!H4</f>
        <v>0</v>
      </c>
      <c r="AJ4" s="34">
        <f>PXIL!N4</f>
        <v>0</v>
      </c>
      <c r="AK4" s="34">
        <f>RTM_IEX!H4</f>
        <v>75.59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149.60795209089042</v>
      </c>
      <c r="J5">
        <f>Bawana_RLNG!P5</f>
        <v>0</v>
      </c>
      <c r="K5">
        <f>Bawana_Spot!P5</f>
        <v>0</v>
      </c>
      <c r="L5">
        <f>TWOMCL!O5</f>
        <v>-7.1804705221785525</v>
      </c>
      <c r="M5">
        <f>EDWPCL!S5</f>
        <v>0</v>
      </c>
      <c r="N5">
        <f>'MSW BWN'!S5</f>
        <v>7.7147812</v>
      </c>
      <c r="O5">
        <f>BRPL_ISGS_exbus!DM5</f>
        <v>1037.8063482565674</v>
      </c>
      <c r="P5" s="36">
        <v>118.19548303271172</v>
      </c>
      <c r="Q5" s="36">
        <v>38.31</v>
      </c>
      <c r="R5" s="38">
        <v>0</v>
      </c>
      <c r="S5" s="38">
        <v>0</v>
      </c>
      <c r="T5" s="37">
        <f>SUMPRODUCT(LTA!J5:AN5,LTA!J$101:AN$101,LTA!J$103:AN$103)</f>
        <v>53.08</v>
      </c>
      <c r="U5" s="37">
        <f>SUMPRODUCT(LTA!J5:AN5,LTA!J$102:AN$102,LTA!J$103:AN$103)</f>
        <v>95.02000000000001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-284.79999999999995</v>
      </c>
      <c r="AC5">
        <f t="shared" si="0"/>
        <v>15.570669472854119</v>
      </c>
      <c r="AD5">
        <f t="shared" si="1"/>
        <v>1251.6461045851368</v>
      </c>
      <c r="AE5">
        <f>'IDT-1'!B5</f>
        <v>0</v>
      </c>
      <c r="AF5" s="24"/>
      <c r="AG5">
        <f t="shared" si="2"/>
        <v>1251.6461045851368</v>
      </c>
      <c r="AI5" s="34">
        <f>PXIL!H5</f>
        <v>0</v>
      </c>
      <c r="AJ5" s="34">
        <f>PXIL!N5</f>
        <v>0</v>
      </c>
      <c r="AK5" s="34">
        <f>RTM_IEX!H5</f>
        <v>47.85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149.60795209089042</v>
      </c>
      <c r="J6">
        <f>Bawana_RLNG!P6</f>
        <v>0</v>
      </c>
      <c r="K6">
        <f>Bawana_Spot!P6</f>
        <v>0</v>
      </c>
      <c r="L6">
        <f>TWOMCL!O6</f>
        <v>-7.1989785415298355</v>
      </c>
      <c r="M6">
        <f>EDWPCL!S6</f>
        <v>0</v>
      </c>
      <c r="N6">
        <f>'MSW BWN'!S6</f>
        <v>7.4890071999999988</v>
      </c>
      <c r="O6">
        <f>BRPL_ISGS_exbus!DM6</f>
        <v>1110.2316774751296</v>
      </c>
      <c r="P6" s="36">
        <v>118.19548303271172</v>
      </c>
      <c r="Q6" s="36">
        <v>38.31</v>
      </c>
      <c r="R6" s="38">
        <v>0</v>
      </c>
      <c r="S6" s="38">
        <v>0</v>
      </c>
      <c r="T6" s="37">
        <f>SUMPRODUCT(LTA!J6:AN6,LTA!J$101:AN$101,LTA!J$103:AN$103)</f>
        <v>53.64</v>
      </c>
      <c r="U6" s="37">
        <f>SUMPRODUCT(LTA!J6:AN6,LTA!J$102:AN$102,LTA!J$103:AN$103)</f>
        <v>96.52000000000001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-284.79999999999995</v>
      </c>
      <c r="AC6">
        <f t="shared" si="0"/>
        <v>15.945147360089145</v>
      </c>
      <c r="AD6">
        <f t="shared" si="1"/>
        <v>1259.6626738971131</v>
      </c>
      <c r="AE6">
        <f>'IDT-1'!B6</f>
        <v>0</v>
      </c>
      <c r="AF6" s="24"/>
      <c r="AG6">
        <f t="shared" si="2"/>
        <v>1259.6626738971131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149.60795209089042</v>
      </c>
      <c r="J7">
        <f>Bawana_RLNG!P7</f>
        <v>0</v>
      </c>
      <c r="K7">
        <f>Bawana_Spot!P7</f>
        <v>0</v>
      </c>
      <c r="L7">
        <f>TWOMCL!O7</f>
        <v>-7.1989785415298355</v>
      </c>
      <c r="M7">
        <f>EDWPCL!S7</f>
        <v>0</v>
      </c>
      <c r="N7">
        <f>'MSW BWN'!S7</f>
        <v>7.0809415999999992</v>
      </c>
      <c r="O7">
        <f>BRPL_ISGS_exbus!DM7</f>
        <v>1079.8223664538568</v>
      </c>
      <c r="P7" s="36">
        <v>118.19548303271172</v>
      </c>
      <c r="Q7" s="36">
        <v>38.31</v>
      </c>
      <c r="R7" s="38">
        <v>0</v>
      </c>
      <c r="S7" s="38">
        <v>0</v>
      </c>
      <c r="T7" s="37">
        <f>SUMPRODUCT(LTA!J7:AN7,LTA!J$101:AN$101,LTA!J$103:AN$103)</f>
        <v>54.16</v>
      </c>
      <c r="U7" s="37">
        <f>SUMPRODUCT(LTA!J7:AN7,LTA!J$102:AN$102,LTA!J$103:AN$103)</f>
        <v>97.52000000000001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-284.79999999999995</v>
      </c>
      <c r="AC7">
        <f t="shared" si="0"/>
        <v>15.85153023551846</v>
      </c>
      <c r="AD7">
        <f t="shared" si="1"/>
        <v>1212.4589144004108</v>
      </c>
      <c r="AE7">
        <f>'IDT-1'!B7</f>
        <v>0</v>
      </c>
      <c r="AF7" s="24"/>
      <c r="AG7">
        <f t="shared" si="2"/>
        <v>1212.4589144004108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149.60795209089042</v>
      </c>
      <c r="J8">
        <f>Bawana_RLNG!P8</f>
        <v>0</v>
      </c>
      <c r="K8">
        <f>Bawana_Spot!P8</f>
        <v>0</v>
      </c>
      <c r="L8">
        <f>TWOMCL!O8</f>
        <v>-7.1989785415298355</v>
      </c>
      <c r="M8">
        <f>EDWPCL!S8</f>
        <v>0</v>
      </c>
      <c r="N8">
        <f>'MSW BWN'!S8</f>
        <v>7.7549187999999978</v>
      </c>
      <c r="O8">
        <f>BRPL_ISGS_exbus!DM8</f>
        <v>1079.8223664538568</v>
      </c>
      <c r="P8" s="36">
        <v>118.19548303271172</v>
      </c>
      <c r="Q8" s="36">
        <v>38.31</v>
      </c>
      <c r="R8" s="38">
        <v>0</v>
      </c>
      <c r="S8" s="38">
        <v>0</v>
      </c>
      <c r="T8" s="37">
        <f>SUMPRODUCT(LTA!J8:AN8,LTA!J$101:AN$101,LTA!J$103:AN$103)</f>
        <v>49.25</v>
      </c>
      <c r="U8" s="37">
        <f>SUMPRODUCT(LTA!J8:AN8,LTA!J$102:AN$102,LTA!J$103:AN$103)</f>
        <v>98.52000000000001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-284.79999999999995</v>
      </c>
      <c r="AC8">
        <f t="shared" si="0"/>
        <v>15.926001536697127</v>
      </c>
      <c r="AD8">
        <f t="shared" si="1"/>
        <v>1197.1484202992319</v>
      </c>
      <c r="AE8">
        <f>'IDT-1'!B8</f>
        <v>0</v>
      </c>
      <c r="AF8" s="24"/>
      <c r="AG8">
        <f t="shared" si="2"/>
        <v>1197.1484202992319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149.60795209089042</v>
      </c>
      <c r="J9">
        <f>Bawana_RLNG!P9</f>
        <v>0</v>
      </c>
      <c r="K9">
        <f>Bawana_Spot!P9</f>
        <v>0</v>
      </c>
      <c r="L9">
        <f>TWOMCL!O9</f>
        <v>-7.1989785415298355</v>
      </c>
      <c r="M9">
        <f>EDWPCL!S9</f>
        <v>0</v>
      </c>
      <c r="N9">
        <f>'MSW BWN'!S9</f>
        <v>7.7783323999999991</v>
      </c>
      <c r="O9">
        <f>BRPL_ISGS_exbus!DM9</f>
        <v>1037.1576312855434</v>
      </c>
      <c r="P9" s="36">
        <v>118.19548303271172</v>
      </c>
      <c r="Q9" s="36">
        <v>38.31</v>
      </c>
      <c r="R9" s="38">
        <v>0</v>
      </c>
      <c r="S9" s="38">
        <v>0</v>
      </c>
      <c r="T9" s="37">
        <f>SUMPRODUCT(LTA!J9:AN9,LTA!J$101:AN$101,LTA!J$103:AN$103)</f>
        <v>44.66</v>
      </c>
      <c r="U9" s="37">
        <f>SUMPRODUCT(LTA!J9:AN9,LTA!J$102:AN$102,LTA!J$103:AN$103)</f>
        <v>99.52000000000001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-284.79999999999995</v>
      </c>
      <c r="AC9">
        <f t="shared" si="0"/>
        <v>15.275052546051734</v>
      </c>
      <c r="AD9">
        <f t="shared" si="1"/>
        <v>1182.5680477215642</v>
      </c>
      <c r="AE9">
        <f>'IDT-1'!B9</f>
        <v>0</v>
      </c>
      <c r="AF9" s="24"/>
      <c r="AG9">
        <f t="shared" si="2"/>
        <v>1182.5680477215642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-17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149.60795209089042</v>
      </c>
      <c r="J10">
        <f>Bawana_RLNG!P10</f>
        <v>0</v>
      </c>
      <c r="K10">
        <f>Bawana_Spot!P10</f>
        <v>0</v>
      </c>
      <c r="L10">
        <f>TWOMCL!O10</f>
        <v>-7.1989785415298355</v>
      </c>
      <c r="M10">
        <f>EDWPCL!S10</f>
        <v>0</v>
      </c>
      <c r="N10">
        <f>'MSW BWN'!S10</f>
        <v>7.6896951999999992</v>
      </c>
      <c r="O10">
        <f>BRPL_ISGS_exbus!DM10</f>
        <v>1036.3193389855435</v>
      </c>
      <c r="P10" s="36">
        <v>118.19548303271172</v>
      </c>
      <c r="Q10" s="36">
        <v>38.31</v>
      </c>
      <c r="R10" s="38">
        <v>0</v>
      </c>
      <c r="S10" s="38">
        <v>0</v>
      </c>
      <c r="T10" s="37">
        <f>SUMPRODUCT(LTA!J10:AN10,LTA!J$101:AN$101,LTA!J$103:AN$103)</f>
        <v>45.33</v>
      </c>
      <c r="U10" s="37">
        <f>SUMPRODUCT(LTA!J10:AN10,LTA!J$102:AN$102,LTA!J$103:AN$103)</f>
        <v>100.02000000000001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-284.79999999999995</v>
      </c>
      <c r="AC10">
        <f t="shared" si="0"/>
        <v>15.370277073225514</v>
      </c>
      <c r="AD10">
        <f t="shared" si="1"/>
        <v>1171.7158936943904</v>
      </c>
      <c r="AE10">
        <f>'IDT-1'!B10</f>
        <v>0</v>
      </c>
      <c r="AF10" s="24"/>
      <c r="AG10">
        <f t="shared" si="2"/>
        <v>1171.7158936943904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-7.1989785415298355</v>
      </c>
      <c r="M11">
        <f>EDWPCL!S11</f>
        <v>0</v>
      </c>
      <c r="N11">
        <f>'MSW BWN'!S11</f>
        <v>7.5542308</v>
      </c>
      <c r="O11">
        <f>BRPL_ISGS_exbus!DM11</f>
        <v>986.32432835936947</v>
      </c>
      <c r="P11" s="36">
        <v>118.19548303271172</v>
      </c>
      <c r="Q11" s="36">
        <v>38.31</v>
      </c>
      <c r="R11" s="38">
        <v>0</v>
      </c>
      <c r="S11" s="38">
        <v>0</v>
      </c>
      <c r="T11" s="37">
        <f>SUMPRODUCT(LTA!J11:AN11,LTA!J$101:AN$101,LTA!J$103:AN$103)</f>
        <v>46.34</v>
      </c>
      <c r="U11" s="37">
        <f>SUMPRODUCT(LTA!J11:AN11,LTA!J$102:AN$102,LTA!J$103:AN$103)</f>
        <v>89.05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-284.79999999999995</v>
      </c>
      <c r="AC11">
        <f t="shared" si="0"/>
        <v>14.744429869145275</v>
      </c>
      <c r="AD11">
        <f t="shared" si="1"/>
        <v>1154.0733137814061</v>
      </c>
      <c r="AE11">
        <f>'IDT-1'!B11</f>
        <v>0</v>
      </c>
      <c r="AF11" s="24"/>
      <c r="AG11">
        <f t="shared" si="2"/>
        <v>1154.0733137814061</v>
      </c>
      <c r="AI11" s="34">
        <f>PXIL!H11</f>
        <v>0</v>
      </c>
      <c r="AJ11" s="34">
        <f>PXIL!N11</f>
        <v>0</v>
      </c>
      <c r="AK11" s="34">
        <f>RTM_IEX!H11</f>
        <v>63.82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7.6495575999999996</v>
      </c>
      <c r="O12">
        <f>BRPL_ISGS_exbus!DM12</f>
        <v>986.32228336474805</v>
      </c>
      <c r="P12" s="36">
        <v>118.19548303271172</v>
      </c>
      <c r="Q12" s="36">
        <v>38.31</v>
      </c>
      <c r="R12" s="38">
        <v>0</v>
      </c>
      <c r="S12" s="38">
        <v>0</v>
      </c>
      <c r="T12" s="37">
        <f>SUMPRODUCT(LTA!J12:AN12,LTA!J$101:AN$101,LTA!J$103:AN$103)</f>
        <v>48.67</v>
      </c>
      <c r="U12" s="37">
        <f>SUMPRODUCT(LTA!J12:AN12,LTA!J$102:AN$102,LTA!J$103:AN$103)</f>
        <v>89.05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-284.79999999999995</v>
      </c>
      <c r="AC12">
        <f t="shared" si="0"/>
        <v>14.683557436310458</v>
      </c>
      <c r="AD12">
        <f t="shared" si="1"/>
        <v>1146.8874680196197</v>
      </c>
      <c r="AE12">
        <f>'IDT-1'!B12</f>
        <v>0</v>
      </c>
      <c r="AF12" s="24"/>
      <c r="AG12">
        <f t="shared" si="2"/>
        <v>1146.8874680196197</v>
      </c>
      <c r="AI12" s="34">
        <f>PXIL!H12</f>
        <v>0</v>
      </c>
      <c r="AJ12" s="34">
        <f>PXIL!N12</f>
        <v>0</v>
      </c>
      <c r="AK12" s="34">
        <f>RTM_IEX!H12</f>
        <v>54.15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99.605540183568394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7.8669695999999991</v>
      </c>
      <c r="O13">
        <f>BRPL_ISGS_exbus!DM13</f>
        <v>986.48069632379145</v>
      </c>
      <c r="P13" s="36">
        <v>118.19</v>
      </c>
      <c r="Q13" s="36">
        <v>38.31</v>
      </c>
      <c r="R13" s="38">
        <v>0</v>
      </c>
      <c r="S13" s="38">
        <v>0</v>
      </c>
      <c r="T13" s="37">
        <f>SUMPRODUCT(LTA!J13:AN13,LTA!J$101:AN$101,LTA!J$103:AN$103)</f>
        <v>51.010000000000005</v>
      </c>
      <c r="U13" s="37">
        <f>SUMPRODUCT(LTA!J13:AN13,LTA!J$102:AN$102,LTA!J$103:AN$103)</f>
        <v>89.05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-284.79999999999995</v>
      </c>
      <c r="AC13">
        <f t="shared" si="0"/>
        <v>14.43017884603362</v>
      </c>
      <c r="AD13">
        <f t="shared" si="1"/>
        <v>1116.9767287197965</v>
      </c>
      <c r="AE13">
        <f>'IDT-1'!B13</f>
        <v>0</v>
      </c>
      <c r="AF13" s="24"/>
      <c r="AG13">
        <f t="shared" si="2"/>
        <v>1116.9767287197965</v>
      </c>
      <c r="AI13" s="34">
        <f>PXIL!H13</f>
        <v>0</v>
      </c>
      <c r="AJ13" s="34">
        <f>PXIL!N13</f>
        <v>0</v>
      </c>
      <c r="AK13" s="34">
        <f>RTM_IEX!H13</f>
        <v>21.28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99.605540183568394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7.7783323999999991</v>
      </c>
      <c r="O14">
        <f>BRPL_ISGS_exbus!DM14</f>
        <v>986.20136912426085</v>
      </c>
      <c r="P14" s="36">
        <v>118.19548303271172</v>
      </c>
      <c r="Q14" s="36">
        <v>38.31</v>
      </c>
      <c r="R14" s="38">
        <v>0</v>
      </c>
      <c r="S14" s="38">
        <v>0</v>
      </c>
      <c r="T14" s="37">
        <f>SUMPRODUCT(LTA!J14:AN14,LTA!J$101:AN$101,LTA!J$103:AN$103)</f>
        <v>51.66</v>
      </c>
      <c r="U14" s="37">
        <f>SUMPRODUCT(LTA!J14:AN14,LTA!J$102:AN$102,LTA!J$103:AN$103)</f>
        <v>89.55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-284.79999999999995</v>
      </c>
      <c r="AC14">
        <f t="shared" si="0"/>
        <v>14.37992600255234</v>
      </c>
      <c r="AD14">
        <f t="shared" si="1"/>
        <v>1111.044500196459</v>
      </c>
      <c r="AE14">
        <f>'IDT-1'!B14</f>
        <v>0</v>
      </c>
      <c r="AF14" s="24"/>
      <c r="AG14">
        <f t="shared" si="2"/>
        <v>1111.044500196459</v>
      </c>
      <c r="AI14" s="34">
        <f>PXIL!H14</f>
        <v>0</v>
      </c>
      <c r="AJ14" s="34">
        <f>PXIL!N14</f>
        <v>0</v>
      </c>
      <c r="AK14" s="34">
        <f>RTM_IEX!H14</f>
        <v>14.51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99.605540183568394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7.8753315999999982</v>
      </c>
      <c r="O15">
        <f>BRPL_ISGS_exbus!DM15</f>
        <v>997.60715762233008</v>
      </c>
      <c r="P15" s="36">
        <v>118.19548303271172</v>
      </c>
      <c r="Q15" s="36">
        <v>38.31</v>
      </c>
      <c r="R15" s="38">
        <v>0</v>
      </c>
      <c r="S15" s="38">
        <v>0</v>
      </c>
      <c r="T15" s="37">
        <f>SUMPRODUCT(LTA!J15:AN15,LTA!J$101:AN$101,LTA!J$103:AN$103)</f>
        <v>52.33</v>
      </c>
      <c r="U15" s="37">
        <f>SUMPRODUCT(LTA!J15:AN15,LTA!J$102:AN$102,LTA!J$103:AN$103)</f>
        <v>91.02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-284.79999999999995</v>
      </c>
      <c r="AC15">
        <f t="shared" si="0"/>
        <v>14.372641419216123</v>
      </c>
      <c r="AD15">
        <f t="shared" si="1"/>
        <v>1110.1845724778643</v>
      </c>
      <c r="AE15">
        <f>'IDT-1'!B15</f>
        <v>0</v>
      </c>
      <c r="AF15" s="24"/>
      <c r="AG15">
        <f t="shared" si="2"/>
        <v>1110.1845724778643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99.605540183568394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7.6495575999999996</v>
      </c>
      <c r="O16">
        <f>BRPL_ISGS_exbus!DM16</f>
        <v>997.3373091481734</v>
      </c>
      <c r="P16" s="36">
        <v>118.19548303271172</v>
      </c>
      <c r="Q16" s="36">
        <v>38.31</v>
      </c>
      <c r="R16" s="38">
        <v>0</v>
      </c>
      <c r="S16" s="38">
        <v>0</v>
      </c>
      <c r="T16" s="37">
        <f>SUMPRODUCT(LTA!J16:AN16,LTA!J$101:AN$101,LTA!J$103:AN$103)</f>
        <v>52</v>
      </c>
      <c r="U16" s="37">
        <f>SUMPRODUCT(LTA!J16:AN16,LTA!J$102:AN$102,LTA!J$103:AN$103)</f>
        <v>91.02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-284.79999999999995</v>
      </c>
      <c r="AC16">
        <f t="shared" si="0"/>
        <v>14.365706190433205</v>
      </c>
      <c r="AD16">
        <f t="shared" si="1"/>
        <v>1109.3658852324907</v>
      </c>
      <c r="AE16">
        <f>'IDT-1'!B16</f>
        <v>0</v>
      </c>
      <c r="AF16" s="24"/>
      <c r="AG16">
        <f t="shared" si="2"/>
        <v>1109.3658852324907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99.605540183568394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7.0959932000000006</v>
      </c>
      <c r="O17">
        <f>BRPL_ISGS_exbus!DM17</f>
        <v>997.18968640384855</v>
      </c>
      <c r="P17" s="36">
        <v>118.19548303271172</v>
      </c>
      <c r="Q17" s="36">
        <v>38.31</v>
      </c>
      <c r="R17" s="38">
        <v>0</v>
      </c>
      <c r="S17" s="38">
        <v>0</v>
      </c>
      <c r="T17" s="37">
        <f>SUMPRODUCT(LTA!J17:AN17,LTA!J$101:AN$101,LTA!J$103:AN$103)</f>
        <v>49</v>
      </c>
      <c r="U17" s="37">
        <f>SUMPRODUCT(LTA!J17:AN17,LTA!J$102:AN$102,LTA!J$103:AN$103)</f>
        <v>97.52000000000001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-284.79999999999995</v>
      </c>
      <c r="AC17">
        <f t="shared" si="0"/>
        <v>14.482398953394657</v>
      </c>
      <c r="AD17">
        <f t="shared" si="1"/>
        <v>1101.0480053252043</v>
      </c>
      <c r="AE17">
        <f>'IDT-1'!B17</f>
        <v>0</v>
      </c>
      <c r="AF17" s="24"/>
      <c r="AG17">
        <f t="shared" si="2"/>
        <v>1101.0480053252043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99.605540183568394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7.1361308000000001</v>
      </c>
      <c r="O18">
        <f>BRPL_ISGS_exbus!DM18</f>
        <v>1008.3389174335049</v>
      </c>
      <c r="P18" s="36">
        <v>118.19548303271172</v>
      </c>
      <c r="Q18" s="36">
        <v>38.31</v>
      </c>
      <c r="R18" s="38">
        <v>0</v>
      </c>
      <c r="S18" s="38">
        <v>0</v>
      </c>
      <c r="T18" s="37">
        <f>SUMPRODUCT(LTA!J18:AN18,LTA!J$101:AN$101,LTA!J$103:AN$103)</f>
        <v>48.33</v>
      </c>
      <c r="U18" s="37">
        <f>SUMPRODUCT(LTA!J18:AN18,LTA!J$102:AN$102,LTA!J$103:AN$103)</f>
        <v>96.52000000000001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-284.79999999999995</v>
      </c>
      <c r="AC18">
        <f t="shared" si="0"/>
        <v>14.579303965333548</v>
      </c>
      <c r="AD18">
        <f t="shared" si="1"/>
        <v>1108.4704689429216</v>
      </c>
      <c r="AE18">
        <f>'IDT-1'!B18</f>
        <v>0</v>
      </c>
      <c r="AF18" s="24"/>
      <c r="AG18">
        <f t="shared" si="2"/>
        <v>1108.4704689429216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99.605540183568394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7.3853184000000001</v>
      </c>
      <c r="O19">
        <f>BRPL_ISGS_exbus!DM19</f>
        <v>1009.2237457293444</v>
      </c>
      <c r="P19" s="36">
        <v>118.19548303271172</v>
      </c>
      <c r="Q19" s="36">
        <v>38.31</v>
      </c>
      <c r="R19" s="38">
        <v>0</v>
      </c>
      <c r="S19" s="38">
        <v>0</v>
      </c>
      <c r="T19" s="37">
        <f>SUMPRODUCT(LTA!J19:AN19,LTA!J$101:AN$101,LTA!J$103:AN$103)</f>
        <v>47.67</v>
      </c>
      <c r="U19" s="37">
        <f>SUMPRODUCT(LTA!J19:AN19,LTA!J$102:AN$102,LTA!J$103:AN$103)</f>
        <v>95.52000000000001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-284.79999999999995</v>
      </c>
      <c r="AC19">
        <f t="shared" si="0"/>
        <v>14.591828014308378</v>
      </c>
      <c r="AD19">
        <f t="shared" si="1"/>
        <v>1105.9319607897864</v>
      </c>
      <c r="AE19">
        <f>'IDT-1'!B19</f>
        <v>0</v>
      </c>
      <c r="AF19" s="24"/>
      <c r="AG19">
        <f t="shared" si="2"/>
        <v>1105.9319607897864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99.605540183568394</v>
      </c>
      <c r="J20">
        <f>Bawana_RLNG!P20</f>
        <v>0</v>
      </c>
      <c r="K20">
        <f>Bawana_Spot!P20</f>
        <v>0</v>
      </c>
      <c r="L20">
        <f>TWOMCL!O20</f>
        <v>-7.1989785415298355</v>
      </c>
      <c r="M20">
        <f>EDWPCL!S20</f>
        <v>0</v>
      </c>
      <c r="N20">
        <f>'MSW BWN'!S20</f>
        <v>7.6177819999999983</v>
      </c>
      <c r="O20">
        <f>BRPL_ISGS_exbus!DM20</f>
        <v>1000.0025304293445</v>
      </c>
      <c r="P20" s="36">
        <v>118.19548303271172</v>
      </c>
      <c r="Q20" s="36">
        <v>38.31</v>
      </c>
      <c r="R20" s="38">
        <v>0</v>
      </c>
      <c r="S20" s="38">
        <v>0</v>
      </c>
      <c r="T20" s="37">
        <f>SUMPRODUCT(LTA!J20:AN20,LTA!J$101:AN$101,LTA!J$103:AN$103)</f>
        <v>46.66</v>
      </c>
      <c r="U20" s="37">
        <f>SUMPRODUCT(LTA!J20:AN20,LTA!J$102:AN$102,LTA!J$103:AN$103)</f>
        <v>95.52000000000001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-284.79999999999995</v>
      </c>
      <c r="AC20">
        <f t="shared" si="0"/>
        <v>14.445787134155044</v>
      </c>
      <c r="AD20">
        <f t="shared" si="1"/>
        <v>1118.8192499699398</v>
      </c>
      <c r="AE20">
        <f>'IDT-1'!B20</f>
        <v>0</v>
      </c>
      <c r="AF20" s="24"/>
      <c r="AG20">
        <f t="shared" si="2"/>
        <v>1118.8192499699398</v>
      </c>
      <c r="AI20" s="34">
        <f>PXIL!H20</f>
        <v>0</v>
      </c>
      <c r="AJ20" s="34">
        <f>PXIL!N20</f>
        <v>0</v>
      </c>
      <c r="AK20" s="34">
        <f>RTM_IEX!H20</f>
        <v>7.74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99.605540183568394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7.7783323999999991</v>
      </c>
      <c r="O21">
        <f>BRPL_ISGS_exbus!DM21</f>
        <v>1024.7069498727178</v>
      </c>
      <c r="P21" s="36">
        <v>118.19548303271172</v>
      </c>
      <c r="Q21" s="36">
        <v>38.31</v>
      </c>
      <c r="R21" s="38">
        <v>0</v>
      </c>
      <c r="S21" s="38">
        <v>0</v>
      </c>
      <c r="T21" s="37">
        <f>SUMPRODUCT(LTA!J21:AN21,LTA!J$101:AN$101,LTA!J$103:AN$103)</f>
        <v>57</v>
      </c>
      <c r="U21" s="37">
        <f>SUMPRODUCT(LTA!J21:AN21,LTA!J$102:AN$102,LTA!J$103:AN$103)</f>
        <v>102.52000000000001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-284.79999999999995</v>
      </c>
      <c r="AC21">
        <f t="shared" si="0"/>
        <v>14.870831404437602</v>
      </c>
      <c r="AD21">
        <f t="shared" si="1"/>
        <v>1136.8591755430305</v>
      </c>
      <c r="AE21">
        <f>'IDT-1'!B21</f>
        <v>0</v>
      </c>
      <c r="AF21" s="24"/>
      <c r="AG21">
        <f t="shared" si="2"/>
        <v>1136.8591755430305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-16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99.605540183568394</v>
      </c>
      <c r="J22">
        <f>Bawana_RLNG!P22</f>
        <v>0</v>
      </c>
      <c r="K22">
        <f>Bawana_Spot!P22</f>
        <v>0</v>
      </c>
      <c r="L22">
        <f>TWOMCL!O22</f>
        <v>-7.1989785415298355</v>
      </c>
      <c r="M22">
        <f>EDWPCL!S22</f>
        <v>0</v>
      </c>
      <c r="N22">
        <f>'MSW BWN'!S22</f>
        <v>7.8268319999999987</v>
      </c>
      <c r="O22">
        <f>BRPL_ISGS_exbus!DM22</f>
        <v>1039.1884333807709</v>
      </c>
      <c r="P22" s="36">
        <v>118.19</v>
      </c>
      <c r="Q22" s="36">
        <v>38.31</v>
      </c>
      <c r="R22" s="38">
        <v>0</v>
      </c>
      <c r="S22" s="38">
        <v>0</v>
      </c>
      <c r="T22" s="37">
        <f>SUMPRODUCT(LTA!J22:AN22,LTA!J$101:AN$101,LTA!J$103:AN$103)</f>
        <v>56.34</v>
      </c>
      <c r="U22" s="37">
        <f>SUMPRODUCT(LTA!J22:AN22,LTA!J$102:AN$102,LTA!J$103:AN$103)</f>
        <v>101.52000000000001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-284.79999999999995</v>
      </c>
      <c r="AC22">
        <f t="shared" si="0"/>
        <v>14.961950889620692</v>
      </c>
      <c r="AD22">
        <f t="shared" si="1"/>
        <v>1151.6325561331887</v>
      </c>
      <c r="AE22">
        <f>'IDT-1'!B22</f>
        <v>0</v>
      </c>
      <c r="AF22" s="24"/>
      <c r="AG22">
        <f t="shared" si="2"/>
        <v>1151.6325561331887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-14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99.605540183568394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7.7381947999999987</v>
      </c>
      <c r="O23">
        <f>BRPL_ISGS_exbus!DM23</f>
        <v>1041.9053075963782</v>
      </c>
      <c r="P23" s="36">
        <v>118.19</v>
      </c>
      <c r="Q23" s="36">
        <v>38.31</v>
      </c>
      <c r="R23" s="38">
        <v>0</v>
      </c>
      <c r="S23" s="38">
        <v>0</v>
      </c>
      <c r="T23" s="37">
        <f>SUMPRODUCT(LTA!J23:AN23,LTA!J$101:AN$101,LTA!J$103:AN$103)</f>
        <v>58.989999999999995</v>
      </c>
      <c r="U23" s="37">
        <f>SUMPRODUCT(LTA!J23:AN23,LTA!J$102:AN$102,LTA!J$103:AN$103)</f>
        <v>100.52000000000001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-284.79999999999995</v>
      </c>
      <c r="AC23">
        <f t="shared" si="0"/>
        <v>14.964003449652237</v>
      </c>
      <c r="AD23">
        <f t="shared" si="1"/>
        <v>1159.9087405887647</v>
      </c>
      <c r="AE23">
        <f>'IDT-1'!B23</f>
        <v>0</v>
      </c>
      <c r="AF23" s="24"/>
      <c r="AG23">
        <f t="shared" si="2"/>
        <v>1159.9087405887647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99.605540183568394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7.8268319999999987</v>
      </c>
      <c r="O24">
        <f>BRPL_ISGS_exbus!DM24</f>
        <v>1059.0962337634062</v>
      </c>
      <c r="P24" s="36">
        <v>118.19548303271172</v>
      </c>
      <c r="Q24" s="36">
        <v>38.31</v>
      </c>
      <c r="R24" s="38">
        <v>0</v>
      </c>
      <c r="S24" s="38">
        <v>0</v>
      </c>
      <c r="T24" s="37">
        <f>SUMPRODUCT(LTA!J24:AN24,LTA!J$101:AN$101,LTA!J$103:AN$103)</f>
        <v>57</v>
      </c>
      <c r="U24" s="37">
        <f>SUMPRODUCT(LTA!J24:AN24,LTA!J$102:AN$102,LTA!J$103:AN$103)</f>
        <v>99.02000000000001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-284.79999999999995</v>
      </c>
      <c r="AC24">
        <f t="shared" si="0"/>
        <v>15.012112577610939</v>
      </c>
      <c r="AD24">
        <f t="shared" si="1"/>
        <v>1181.6556778605457</v>
      </c>
      <c r="AE24">
        <f>'IDT-1'!B24</f>
        <v>0</v>
      </c>
      <c r="AF24" s="24"/>
      <c r="AG24">
        <f t="shared" si="2"/>
        <v>1181.6556778605457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99.605540183568394</v>
      </c>
      <c r="J25">
        <f>Bawana_RLNG!P25</f>
        <v>0</v>
      </c>
      <c r="K25">
        <f>Bawana_Spot!P25</f>
        <v>0</v>
      </c>
      <c r="L25">
        <f>TWOMCL!O25</f>
        <v>-7.1989785415298355</v>
      </c>
      <c r="M25">
        <f>EDWPCL!S25</f>
        <v>0</v>
      </c>
      <c r="N25">
        <f>'MSW BWN'!S25</f>
        <v>7.8669695999999991</v>
      </c>
      <c r="O25">
        <f>BRPL_ISGS_exbus!DM25</f>
        <v>1060.9549950890903</v>
      </c>
      <c r="P25" s="36">
        <v>118.19548303271172</v>
      </c>
      <c r="Q25" s="36">
        <v>38.31</v>
      </c>
      <c r="R25" s="38">
        <v>0</v>
      </c>
      <c r="S25" s="38">
        <v>0</v>
      </c>
      <c r="T25" s="37">
        <f>SUMPRODUCT(LTA!J25:AN25,LTA!J$101:AN$101,LTA!J$103:AN$103)</f>
        <v>54.67</v>
      </c>
      <c r="U25" s="37">
        <f>SUMPRODUCT(LTA!J25:AN25,LTA!J$102:AN$102,LTA!J$103:AN$103)</f>
        <v>97.52000000000001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-284.79999999999995</v>
      </c>
      <c r="AC25">
        <f t="shared" si="0"/>
        <v>15.490677013136908</v>
      </c>
      <c r="AD25">
        <f t="shared" si="1"/>
        <v>1242.1660123507038</v>
      </c>
      <c r="AE25">
        <f>'IDT-1'!B25</f>
        <v>0</v>
      </c>
      <c r="AF25" s="24"/>
      <c r="AG25">
        <f t="shared" si="2"/>
        <v>1242.1660123507038</v>
      </c>
      <c r="AI25" s="34">
        <f>PXIL!H25</f>
        <v>0</v>
      </c>
      <c r="AJ25" s="34">
        <f>PXIL!N25</f>
        <v>0</v>
      </c>
      <c r="AK25" s="34">
        <f>RTM_IEX!H25</f>
        <v>60.92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99.605540183568394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8.0676575999999987</v>
      </c>
      <c r="O26">
        <f>BRPL_ISGS_exbus!DM26</f>
        <v>1079.2220727602605</v>
      </c>
      <c r="P26" s="36">
        <v>118.19548303271172</v>
      </c>
      <c r="Q26" s="36">
        <v>38.31</v>
      </c>
      <c r="R26" s="38">
        <v>0</v>
      </c>
      <c r="S26" s="38">
        <v>0</v>
      </c>
      <c r="T26" s="37">
        <f>SUMPRODUCT(LTA!J26:AN26,LTA!J$101:AN$101,LTA!J$103:AN$103)</f>
        <v>52.33</v>
      </c>
      <c r="U26" s="37">
        <f>SUMPRODUCT(LTA!J26:AN26,LTA!J$102:AN$102,LTA!J$103:AN$103)</f>
        <v>96.02000000000001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-284.79999999999995</v>
      </c>
      <c r="AC26">
        <f t="shared" si="0"/>
        <v>15.719138244774738</v>
      </c>
      <c r="AD26">
        <f t="shared" si="1"/>
        <v>1269.1353167902362</v>
      </c>
      <c r="AE26">
        <f>'IDT-1'!B26</f>
        <v>0</v>
      </c>
      <c r="AF26" s="24"/>
      <c r="AG26">
        <f t="shared" si="2"/>
        <v>1269.1353167902362</v>
      </c>
      <c r="AI26" s="34">
        <f>PXIL!H26</f>
        <v>0</v>
      </c>
      <c r="AJ26" s="34">
        <f>PXIL!N26</f>
        <v>0</v>
      </c>
      <c r="AK26" s="34">
        <f>RTM_IEX!H26</f>
        <v>73.489999999999995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7.9706583999999996</v>
      </c>
      <c r="O27">
        <f>BRPL_ISGS_exbus!DM27</f>
        <v>1195.9491368171207</v>
      </c>
      <c r="P27" s="36">
        <v>118.19548303271172</v>
      </c>
      <c r="Q27" s="36">
        <v>38.31</v>
      </c>
      <c r="R27" s="38">
        <v>0</v>
      </c>
      <c r="S27" s="38">
        <v>0</v>
      </c>
      <c r="T27" s="37">
        <f>SUMPRODUCT(LTA!J27:AN27,LTA!J$101:AN$101,LTA!J$103:AN$103)</f>
        <v>50.33</v>
      </c>
      <c r="U27" s="37">
        <f>SUMPRODUCT(LTA!J27:AN27,LTA!J$102:AN$102,LTA!J$103:AN$103)</f>
        <v>90.52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15.868094528754874</v>
      </c>
      <c r="AD27">
        <f t="shared" si="1"/>
        <v>1322.6708851795477</v>
      </c>
      <c r="AE27">
        <f>'IDT-1'!B27</f>
        <v>14</v>
      </c>
      <c r="AF27" s="24"/>
      <c r="AG27">
        <f t="shared" si="2"/>
        <v>1336.6708851795477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-0.59424256035934875</v>
      </c>
      <c r="M28">
        <f>EDWPCL!S28</f>
        <v>0</v>
      </c>
      <c r="N28">
        <f>'MSW BWN'!S28</f>
        <v>7.7699703999999983</v>
      </c>
      <c r="O28">
        <f>BRPL_ISGS_exbus!DM28</f>
        <v>1215.3159518249388</v>
      </c>
      <c r="P28" s="36">
        <v>118.19548303271172</v>
      </c>
      <c r="Q28" s="36">
        <v>38.31</v>
      </c>
      <c r="R28" s="38">
        <v>0.59</v>
      </c>
      <c r="S28" s="38">
        <v>0</v>
      </c>
      <c r="T28" s="37">
        <f>SUMPRODUCT(LTA!J28:AN28,LTA!J$101:AN$101,LTA!J$103:AN$103)</f>
        <v>47.68</v>
      </c>
      <c r="U28" s="37">
        <f>SUMPRODUCT(LTA!J28:AN28,LTA!J$102:AN$102,LTA!J$103:AN$103)</f>
        <v>89.05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15.943488235392799</v>
      </c>
      <c r="AD28">
        <f t="shared" si="1"/>
        <v>1344.8363544618981</v>
      </c>
      <c r="AE28">
        <f>'IDT-1'!B28</f>
        <v>22</v>
      </c>
      <c r="AF28" s="24"/>
      <c r="AG28">
        <f t="shared" si="2"/>
        <v>1366.8363544618981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7.7783323999999991</v>
      </c>
      <c r="O29">
        <f>BRPL_ISGS_exbus!DM29</f>
        <v>1202.2903862404473</v>
      </c>
      <c r="P29" s="36">
        <v>118.19548303271172</v>
      </c>
      <c r="Q29" s="36">
        <v>38.31</v>
      </c>
      <c r="R29" s="38">
        <v>7.0147980835044486</v>
      </c>
      <c r="S29" s="38">
        <v>0</v>
      </c>
      <c r="T29" s="37">
        <f>SUMPRODUCT(LTA!J29:AN29,LTA!J$101:AN$101,LTA!J$103:AN$103)</f>
        <v>46.68</v>
      </c>
      <c r="U29" s="37">
        <f>SUMPRODUCT(LTA!J29:AN29,LTA!J$102:AN$102,LTA!J$103:AN$103)</f>
        <v>87.55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15.862078106728864</v>
      </c>
      <c r="AD29">
        <f t="shared" si="1"/>
        <v>1336.4196016499345</v>
      </c>
      <c r="AE29">
        <f>'IDT-1'!B29</f>
        <v>32</v>
      </c>
      <c r="AF29" s="24"/>
      <c r="AG29">
        <f t="shared" si="2"/>
        <v>1368.4196016499345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-1.5434789444132515</v>
      </c>
      <c r="M30">
        <f>EDWPCL!S30</f>
        <v>0</v>
      </c>
      <c r="N30">
        <f>'MSW BWN'!S30</f>
        <v>7.7866943999999991</v>
      </c>
      <c r="O30">
        <f>BRPL_ISGS_exbus!DM30</f>
        <v>1203.0724503118799</v>
      </c>
      <c r="P30" s="36">
        <v>118.19548303271172</v>
      </c>
      <c r="Q30" s="36">
        <v>38.31</v>
      </c>
      <c r="R30" s="38">
        <v>16.440000000000001</v>
      </c>
      <c r="S30" s="38">
        <v>0</v>
      </c>
      <c r="T30" s="37">
        <f>SUMPRODUCT(LTA!J30:AN30,LTA!J$101:AN$101,LTA!J$103:AN$103)</f>
        <v>50.28</v>
      </c>
      <c r="U30" s="37">
        <f>SUMPRODUCT(LTA!J30:AN30,LTA!J$102:AN$102,LTA!J$103:AN$103)</f>
        <v>86.55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15.982804435410632</v>
      </c>
      <c r="AD30">
        <f t="shared" si="1"/>
        <v>1347.5710243647679</v>
      </c>
      <c r="AE30">
        <f>'IDT-1'!B30</f>
        <v>31</v>
      </c>
      <c r="AF30" s="24"/>
      <c r="AG30">
        <f t="shared" si="2"/>
        <v>1378.5710243647679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-6.2496013475575536</v>
      </c>
      <c r="M31">
        <f>EDWPCL!S31</f>
        <v>0</v>
      </c>
      <c r="N31">
        <f>'MSW BWN'!S31</f>
        <v>7.6980571999999983</v>
      </c>
      <c r="O31">
        <f>BRPL_ISGS_exbus!DM31</f>
        <v>1203.125504444866</v>
      </c>
      <c r="P31" s="36">
        <v>118.19548303271172</v>
      </c>
      <c r="Q31" s="36">
        <v>38.31</v>
      </c>
      <c r="R31" s="38">
        <v>28.93</v>
      </c>
      <c r="S31" s="38">
        <v>0</v>
      </c>
      <c r="T31" s="37">
        <f>SUMPRODUCT(LTA!J31:AN31,LTA!J$101:AN$101,LTA!J$103:AN$103)</f>
        <v>65.41</v>
      </c>
      <c r="U31" s="37">
        <f>SUMPRODUCT(LTA!J31:AN31,LTA!J$102:AN$102,LTA!J$103:AN$103)</f>
        <v>84.55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16.864865514439174</v>
      </c>
      <c r="AD31">
        <f t="shared" si="1"/>
        <v>1293.6172578155813</v>
      </c>
      <c r="AE31">
        <f>'IDT-1'!B31</f>
        <v>34</v>
      </c>
      <c r="AF31" s="24"/>
      <c r="AG31">
        <f t="shared" si="2"/>
        <v>1327.6172578155813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-7.1989785415298355</v>
      </c>
      <c r="M32">
        <f>EDWPCL!S32</f>
        <v>0</v>
      </c>
      <c r="N32">
        <f>'MSW BWN'!S32</f>
        <v>7.3284567999999988</v>
      </c>
      <c r="O32">
        <f>BRPL_ISGS_exbus!DM32</f>
        <v>1199.243660020069</v>
      </c>
      <c r="P32" s="36">
        <v>118.19</v>
      </c>
      <c r="Q32" s="36">
        <v>38.31</v>
      </c>
      <c r="R32" s="38">
        <v>39.450000000000003</v>
      </c>
      <c r="S32" s="38">
        <v>0</v>
      </c>
      <c r="T32" s="37">
        <f>SUMPRODUCT(LTA!J32:AN32,LTA!J$101:AN$101,LTA!J$103:AN$103)</f>
        <v>83.98</v>
      </c>
      <c r="U32" s="37">
        <f>SUMPRODUCT(LTA!J32:AN32,LTA!J$102:AN$102,LTA!J$103:AN$103)</f>
        <v>81.09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17.035499328936872</v>
      </c>
      <c r="AD32">
        <f t="shared" si="1"/>
        <v>1315.8703189496025</v>
      </c>
      <c r="AE32">
        <f>'IDT-1'!B32</f>
        <v>28</v>
      </c>
      <c r="AF32" s="24"/>
      <c r="AG32">
        <f t="shared" si="2"/>
        <v>1343.8703189496025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-7.1989785415298355</v>
      </c>
      <c r="M33">
        <f>EDWPCL!S33</f>
        <v>0</v>
      </c>
      <c r="N33">
        <f>'MSW BWN'!S33</f>
        <v>7.0558556000000001</v>
      </c>
      <c r="O33">
        <f>BRPL_ISGS_exbus!DM33</f>
        <v>1155.0762559579275</v>
      </c>
      <c r="P33" s="36">
        <v>118.19548303271172</v>
      </c>
      <c r="Q33" s="36">
        <v>38.31</v>
      </c>
      <c r="R33" s="38">
        <v>44.5</v>
      </c>
      <c r="S33" s="38">
        <v>0</v>
      </c>
      <c r="T33" s="37">
        <f>SUMPRODUCT(LTA!J33:AN33,LTA!J$101:AN$101,LTA!J$103:AN$103)</f>
        <v>112.78999999999999</v>
      </c>
      <c r="U33" s="37">
        <f>SUMPRODUCT(LTA!J33:AN33,LTA!J$102:AN$102,LTA!J$103:AN$103)</f>
        <v>78.59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16.53507398601765</v>
      </c>
      <c r="AD33">
        <f t="shared" si="1"/>
        <v>1401.4062220630917</v>
      </c>
      <c r="AE33">
        <f>'IDT-1'!B33</f>
        <v>22</v>
      </c>
      <c r="AF33" s="24"/>
      <c r="AG33">
        <f t="shared" si="2"/>
        <v>1423.4062220630917</v>
      </c>
      <c r="AI33" s="34">
        <f>PXIL!H33</f>
        <v>0</v>
      </c>
      <c r="AJ33" s="34">
        <f>PXIL!N33</f>
        <v>0</v>
      </c>
      <c r="AK33" s="34">
        <f>RTM_IEX!H33</f>
        <v>26.11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-7.1989785415298355</v>
      </c>
      <c r="M34">
        <f>EDWPCL!S34</f>
        <v>0</v>
      </c>
      <c r="N34">
        <f>'MSW BWN'!S34</f>
        <v>7.7549187999999978</v>
      </c>
      <c r="O34">
        <f>BRPL_ISGS_exbus!DM34</f>
        <v>1117.6444994796866</v>
      </c>
      <c r="P34" s="36">
        <v>118.19548303271172</v>
      </c>
      <c r="Q34" s="36">
        <v>38.31</v>
      </c>
      <c r="R34" s="38">
        <v>44.5</v>
      </c>
      <c r="S34" s="38">
        <v>0</v>
      </c>
      <c r="T34" s="37">
        <f>SUMPRODUCT(LTA!J34:AN34,LTA!J$101:AN$101,LTA!J$103:AN$103)</f>
        <v>151.11000000000001</v>
      </c>
      <c r="U34" s="37">
        <f>SUMPRODUCT(LTA!J34:AN34,LTA!J$102:AN$102,LTA!J$103:AN$103)</f>
        <v>76.09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16.494899362480425</v>
      </c>
      <c r="AD34">
        <f t="shared" si="1"/>
        <v>1396.6637034083878</v>
      </c>
      <c r="AE34">
        <f>'IDT-1'!B34</f>
        <v>41</v>
      </c>
      <c r="AF34" s="24"/>
      <c r="AG34">
        <f t="shared" si="2"/>
        <v>1437.6637034083878</v>
      </c>
      <c r="AI34" s="34">
        <f>PXIL!H34</f>
        <v>0</v>
      </c>
      <c r="AJ34" s="34">
        <f>PXIL!N34</f>
        <v>0</v>
      </c>
      <c r="AK34" s="34">
        <f>RTM_IEX!H34</f>
        <v>22.24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80.819999999999993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7.6094199999999992</v>
      </c>
      <c r="O35">
        <f>BRPL_ISGS_exbus!DM35</f>
        <v>1026.4083929453216</v>
      </c>
      <c r="P35" s="36">
        <v>118.19548303271172</v>
      </c>
      <c r="Q35" s="36">
        <v>38.31</v>
      </c>
      <c r="R35" s="38">
        <v>44.5</v>
      </c>
      <c r="S35" s="38">
        <v>0</v>
      </c>
      <c r="T35" s="37">
        <f>SUMPRODUCT(LTA!J35:AN35,LTA!J$101:AN$101,LTA!J$103:AN$103)</f>
        <v>189.72</v>
      </c>
      <c r="U35" s="37">
        <f>SUMPRODUCT(LTA!J35:AN35,LTA!J$102:AN$102,LTA!J$103:AN$103)</f>
        <v>70.59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16.045821877671763</v>
      </c>
      <c r="AD35">
        <f t="shared" si="1"/>
        <v>1343.6511755588317</v>
      </c>
      <c r="AE35">
        <f>'IDT-1'!B35</f>
        <v>50</v>
      </c>
      <c r="AF35" s="24"/>
      <c r="AG35">
        <f t="shared" si="2"/>
        <v>1393.6511755588317</v>
      </c>
      <c r="AI35" s="34">
        <f>PXIL!H35</f>
        <v>0</v>
      </c>
      <c r="AJ35" s="34">
        <f>PXIL!N35</f>
        <v>0</v>
      </c>
      <c r="AK35" s="34">
        <f>RTM_IEX!H35</f>
        <v>45.45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80.819999999999993</v>
      </c>
      <c r="J36">
        <f>Bawana_RLNG!P36</f>
        <v>0</v>
      </c>
      <c r="K36">
        <f>Bawana_Spot!P36</f>
        <v>0</v>
      </c>
      <c r="L36">
        <f>TWOMCL!O36</f>
        <v>-7.1989785415298355</v>
      </c>
      <c r="M36">
        <f>EDWPCL!S36</f>
        <v>0</v>
      </c>
      <c r="N36">
        <f>'MSW BWN'!S36</f>
        <v>7.5291447999999992</v>
      </c>
      <c r="O36">
        <f>BRPL_ISGS_exbus!DM36</f>
        <v>1028.1101016901493</v>
      </c>
      <c r="P36" s="36">
        <v>118.19548303271172</v>
      </c>
      <c r="Q36" s="36">
        <v>38.31</v>
      </c>
      <c r="R36" s="38">
        <v>44.5</v>
      </c>
      <c r="S36" s="38">
        <v>0</v>
      </c>
      <c r="T36" s="37">
        <f>SUMPRODUCT(LTA!J36:AN36,LTA!J$101:AN$101,LTA!J$103:AN$103)</f>
        <v>231.63</v>
      </c>
      <c r="U36" s="37">
        <f>SUMPRODUCT(LTA!J36:AN36,LTA!J$102:AN$102,LTA!J$103:AN$103)</f>
        <v>68.12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16.366293919448314</v>
      </c>
      <c r="AD36">
        <f t="shared" si="1"/>
        <v>1381.4821370618829</v>
      </c>
      <c r="AE36">
        <f>'IDT-1'!B36</f>
        <v>24</v>
      </c>
      <c r="AF36" s="24"/>
      <c r="AG36">
        <f t="shared" si="2"/>
        <v>1405.4821370618829</v>
      </c>
      <c r="AI36" s="34">
        <f>PXIL!H36</f>
        <v>0</v>
      </c>
      <c r="AJ36" s="34">
        <f>PXIL!N36</f>
        <v>0</v>
      </c>
      <c r="AK36" s="34">
        <f>RTM_IEX!H36</f>
        <v>42.54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80.819999999999993</v>
      </c>
      <c r="J37">
        <f>Bawana_RLNG!P37</f>
        <v>0</v>
      </c>
      <c r="K37">
        <f>Bawana_Spot!P37</f>
        <v>0</v>
      </c>
      <c r="L37">
        <f>TWOMCL!O37</f>
        <v>-7.1989785415298355</v>
      </c>
      <c r="M37">
        <f>EDWPCL!S37</f>
        <v>0</v>
      </c>
      <c r="N37">
        <f>'MSW BWN'!S37</f>
        <v>7.7950563999999982</v>
      </c>
      <c r="O37">
        <f>BRPL_ISGS_exbus!DM37</f>
        <v>1016.4460368915557</v>
      </c>
      <c r="P37" s="36">
        <v>118.19548303271172</v>
      </c>
      <c r="Q37" s="36">
        <v>38.31</v>
      </c>
      <c r="R37" s="38">
        <v>47.5</v>
      </c>
      <c r="S37" s="38">
        <v>0</v>
      </c>
      <c r="T37" s="37">
        <f>SUMPRODUCT(LTA!J37:AN37,LTA!J$101:AN$101,LTA!J$103:AN$103)</f>
        <v>284.48</v>
      </c>
      <c r="U37" s="37">
        <f>SUMPRODUCT(LTA!J37:AN37,LTA!J$102:AN$102,LTA!J$103:AN$103)</f>
        <v>65.62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16.572529432580126</v>
      </c>
      <c r="AD37">
        <f t="shared" si="1"/>
        <v>1405.8277483501579</v>
      </c>
      <c r="AE37">
        <f>'IDT-1'!B37</f>
        <v>13</v>
      </c>
      <c r="AF37" s="24"/>
      <c r="AG37">
        <f t="shared" si="2"/>
        <v>1418.8277483501579</v>
      </c>
      <c r="AI37" s="34">
        <f>PXIL!H37</f>
        <v>0</v>
      </c>
      <c r="AJ37" s="34">
        <f>PXIL!N37</f>
        <v>0</v>
      </c>
      <c r="AK37" s="34">
        <f>RTM_IEX!H37</f>
        <v>25.14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80.819999999999993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7.9238311999999995</v>
      </c>
      <c r="O38">
        <f>BRPL_ISGS_exbus!DM38</f>
        <v>999.03932547521435</v>
      </c>
      <c r="P38" s="36">
        <v>118.19548303271172</v>
      </c>
      <c r="Q38" s="36">
        <v>38.31</v>
      </c>
      <c r="R38" s="38">
        <v>47.5</v>
      </c>
      <c r="S38" s="38">
        <v>0</v>
      </c>
      <c r="T38" s="37">
        <f>SUMPRODUCT(LTA!J38:AN38,LTA!J$101:AN$101,LTA!J$103:AN$103)</f>
        <v>327.23</v>
      </c>
      <c r="U38" s="37">
        <f>SUMPRODUCT(LTA!J38:AN38,LTA!J$102:AN$102,LTA!J$103:AN$103)</f>
        <v>63.62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16.729038765002858</v>
      </c>
      <c r="AD38">
        <f t="shared" si="1"/>
        <v>1424.3033024013932</v>
      </c>
      <c r="AE38">
        <f>'IDT-1'!B38</f>
        <v>3</v>
      </c>
      <c r="AF38" s="24"/>
      <c r="AG38">
        <f t="shared" si="2"/>
        <v>1427.3033024013932</v>
      </c>
      <c r="AI38" s="34">
        <f>PXIL!H38</f>
        <v>0</v>
      </c>
      <c r="AJ38" s="34">
        <f>PXIL!N38</f>
        <v>0</v>
      </c>
      <c r="AK38" s="34">
        <f>RTM_IEX!H38</f>
        <v>20.3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80.819999999999993</v>
      </c>
      <c r="J39">
        <f>Bawana_RLNG!P39</f>
        <v>0</v>
      </c>
      <c r="K39">
        <f>Bawana_Spot!P39</f>
        <v>0</v>
      </c>
      <c r="L39">
        <f>TWOMCL!O39</f>
        <v>-7.0094654688377327</v>
      </c>
      <c r="M39">
        <f>EDWPCL!S39</f>
        <v>0</v>
      </c>
      <c r="N39">
        <f>'MSW BWN'!S39</f>
        <v>7.9305207999999991</v>
      </c>
      <c r="O39">
        <f>BRPL_ISGS_exbus!DM39</f>
        <v>950.53196996205975</v>
      </c>
      <c r="P39" s="36">
        <v>118.19548303271172</v>
      </c>
      <c r="Q39" s="36">
        <v>38.31</v>
      </c>
      <c r="R39" s="38">
        <v>47.5</v>
      </c>
      <c r="S39" s="38">
        <v>0</v>
      </c>
      <c r="T39" s="37">
        <f>SUMPRODUCT(LTA!J39:AN39,LTA!J$101:AN$101,LTA!J$103:AN$103)</f>
        <v>365.99</v>
      </c>
      <c r="U39" s="37">
        <f>SUMPRODUCT(LTA!J39:AN39,LTA!J$102:AN$102,LTA!J$103:AN$103)</f>
        <v>62.62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-266.89999999999998</v>
      </c>
      <c r="AC39">
        <f t="shared" si="0"/>
        <v>16.661655776202657</v>
      </c>
      <c r="AD39">
        <f t="shared" si="1"/>
        <v>1416.7295325497312</v>
      </c>
      <c r="AE39">
        <f>'IDT-1'!B39</f>
        <v>33</v>
      </c>
      <c r="AF39" s="24"/>
      <c r="AG39">
        <f t="shared" si="2"/>
        <v>1449.7295325497312</v>
      </c>
      <c r="AI39" s="34">
        <f>PXIL!H39</f>
        <v>0</v>
      </c>
      <c r="AJ39" s="34">
        <f>PXIL!N39</f>
        <v>0</v>
      </c>
      <c r="AK39" s="34">
        <f>RTM_IEX!H39</f>
        <v>23.21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80.819999999999993</v>
      </c>
      <c r="J40">
        <f>Bawana_RLNG!P40</f>
        <v>0</v>
      </c>
      <c r="K40">
        <f>Bawana_Spot!P40</f>
        <v>0</v>
      </c>
      <c r="L40">
        <f>TWOMCL!O40</f>
        <v>-7.1989785415298355</v>
      </c>
      <c r="M40">
        <f>EDWPCL!S40</f>
        <v>0</v>
      </c>
      <c r="N40">
        <f>'MSW BWN'!S40</f>
        <v>7.6896951999999992</v>
      </c>
      <c r="O40">
        <f>BRPL_ISGS_exbus!DM40</f>
        <v>940.47707514499893</v>
      </c>
      <c r="P40" s="36">
        <v>118.19548303271172</v>
      </c>
      <c r="Q40" s="36">
        <v>38.31</v>
      </c>
      <c r="R40" s="38">
        <v>47.5</v>
      </c>
      <c r="S40" s="38">
        <v>0</v>
      </c>
      <c r="T40" s="37">
        <f>SUMPRODUCT(LTA!J40:AN40,LTA!J$101:AN$101,LTA!J$103:AN$103)</f>
        <v>404.21000000000004</v>
      </c>
      <c r="U40" s="37">
        <f>SUMPRODUCT(LTA!J40:AN40,LTA!J$102:AN$102,LTA!J$103:AN$103)</f>
        <v>62.12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-266.89999999999998</v>
      </c>
      <c r="AC40">
        <f t="shared" si="0"/>
        <v>16.86111711982905</v>
      </c>
      <c r="AD40">
        <f t="shared" si="1"/>
        <v>1439.8948377163517</v>
      </c>
      <c r="AE40">
        <f>'IDT-1'!B40</f>
        <v>29</v>
      </c>
      <c r="AF40" s="24"/>
      <c r="AG40">
        <f t="shared" si="2"/>
        <v>1468.8948377163517</v>
      </c>
      <c r="AI40" s="34">
        <f>PXIL!H40</f>
        <v>0</v>
      </c>
      <c r="AJ40" s="34">
        <f>PXIL!N40</f>
        <v>0</v>
      </c>
      <c r="AK40" s="34">
        <f>RTM_IEX!H40</f>
        <v>19.34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80.819999999999993</v>
      </c>
      <c r="J41">
        <f>Bawana_RLNG!P41</f>
        <v>0</v>
      </c>
      <c r="K41">
        <f>Bawana_Spot!P41</f>
        <v>0</v>
      </c>
      <c r="L41">
        <f>TWOMCL!O41</f>
        <v>-6.656530039303763</v>
      </c>
      <c r="M41">
        <f>EDWPCL!S41</f>
        <v>0</v>
      </c>
      <c r="N41">
        <f>'MSW BWN'!S41</f>
        <v>7.9071071999999996</v>
      </c>
      <c r="O41">
        <f>BRPL_ISGS_exbus!DM41</f>
        <v>931.67200900297541</v>
      </c>
      <c r="P41" s="36">
        <v>118.19548303271172</v>
      </c>
      <c r="Q41" s="36">
        <v>38.64</v>
      </c>
      <c r="R41" s="38">
        <v>47.5</v>
      </c>
      <c r="S41" s="38">
        <v>0</v>
      </c>
      <c r="T41" s="37">
        <f>SUMPRODUCT(LTA!J41:AN41,LTA!J$101:AN$101,LTA!J$103:AN$103)</f>
        <v>430.23</v>
      </c>
      <c r="U41" s="37">
        <f>SUMPRODUCT(LTA!J41:AN41,LTA!J$102:AN$102,LTA!J$103:AN$103)</f>
        <v>61.12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-266.89999999999998</v>
      </c>
      <c r="AC41">
        <f t="shared" si="0"/>
        <v>17.062341658216067</v>
      </c>
      <c r="AD41">
        <f t="shared" si="1"/>
        <v>1464.7384075381674</v>
      </c>
      <c r="AE41">
        <f>'IDT-1'!B41</f>
        <v>23</v>
      </c>
      <c r="AF41" s="24"/>
      <c r="AG41">
        <f t="shared" si="2"/>
        <v>1487.7384075381674</v>
      </c>
      <c r="AI41" s="34">
        <f>PXIL!H41</f>
        <v>0</v>
      </c>
      <c r="AJ41" s="34">
        <f>PXIL!N41</f>
        <v>0</v>
      </c>
      <c r="AK41" s="34">
        <f>RTM_IEX!H41</f>
        <v>27.08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80.819999999999993</v>
      </c>
      <c r="J42">
        <f>Bawana_RLNG!P42</f>
        <v>0</v>
      </c>
      <c r="K42">
        <f>Bawana_Spot!P42</f>
        <v>0</v>
      </c>
      <c r="L42">
        <f>TWOMCL!O42</f>
        <v>-7.0761257720381829</v>
      </c>
      <c r="M42">
        <f>EDWPCL!S42</f>
        <v>0</v>
      </c>
      <c r="N42">
        <f>'MSW BWN'!S42</f>
        <v>7.5625928</v>
      </c>
      <c r="O42">
        <f>BRPL_ISGS_exbus!DM42</f>
        <v>917.25758500336758</v>
      </c>
      <c r="P42" s="36">
        <v>118.19548303271172</v>
      </c>
      <c r="Q42" s="36">
        <v>38.64</v>
      </c>
      <c r="R42" s="38">
        <v>47.5</v>
      </c>
      <c r="S42" s="38">
        <v>0</v>
      </c>
      <c r="T42" s="37">
        <f>SUMPRODUCT(LTA!J42:AN42,LTA!J$101:AN$101,LTA!J$103:AN$103)</f>
        <v>463.91</v>
      </c>
      <c r="U42" s="37">
        <f>SUMPRODUCT(LTA!J42:AN42,LTA!J$102:AN$102,LTA!J$103:AN$103)</f>
        <v>60.62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-266.89999999999998</v>
      </c>
      <c r="AC42">
        <f t="shared" si="0"/>
        <v>17.212485037292044</v>
      </c>
      <c r="AD42">
        <f t="shared" si="1"/>
        <v>1481.6197300267493</v>
      </c>
      <c r="AE42">
        <f>'IDT-1'!B42</f>
        <v>21</v>
      </c>
      <c r="AF42" s="24"/>
      <c r="AG42">
        <f t="shared" si="2"/>
        <v>1502.6197300267493</v>
      </c>
      <c r="AI42" s="34">
        <f>PXIL!H42</f>
        <v>0</v>
      </c>
      <c r="AJ42" s="34">
        <f>PXIL!N42</f>
        <v>0</v>
      </c>
      <c r="AK42" s="34">
        <f>RTM_IEX!H42</f>
        <v>26.11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80.819999999999993</v>
      </c>
      <c r="J43">
        <f>Bawana_RLNG!P43</f>
        <v>0</v>
      </c>
      <c r="K43">
        <f>Bawana_Spot!P43</f>
        <v>0</v>
      </c>
      <c r="L43">
        <f>TWOMCL!O43</f>
        <v>-7.1948792813026401</v>
      </c>
      <c r="M43">
        <f>EDWPCL!S43</f>
        <v>0</v>
      </c>
      <c r="N43">
        <f>'MSW BWN'!S43</f>
        <v>7.7699703999999983</v>
      </c>
      <c r="O43">
        <f>BRPL_ISGS_exbus!DM43</f>
        <v>915.08049735253519</v>
      </c>
      <c r="P43" s="36">
        <v>118.19548303271172</v>
      </c>
      <c r="Q43" s="36">
        <v>38.31</v>
      </c>
      <c r="R43" s="38">
        <v>47.5</v>
      </c>
      <c r="S43" s="38">
        <v>0</v>
      </c>
      <c r="T43" s="37">
        <f>SUMPRODUCT(LTA!J43:AN43,LTA!J$101:AN$101,LTA!J$103:AN$103)</f>
        <v>506.31</v>
      </c>
      <c r="U43" s="37">
        <f>SUMPRODUCT(LTA!J43:AN43,LTA!J$102:AN$102,LTA!J$103:AN$103)</f>
        <v>59.12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-266.89999999999998</v>
      </c>
      <c r="AC43">
        <f t="shared" si="0"/>
        <v>17.692041452572415</v>
      </c>
      <c r="AD43">
        <f t="shared" si="1"/>
        <v>1537.9917100513719</v>
      </c>
      <c r="AE43">
        <f>'IDT-1'!B43</f>
        <v>0</v>
      </c>
      <c r="AF43" s="24"/>
      <c r="AG43">
        <f t="shared" si="2"/>
        <v>1537.9917100513719</v>
      </c>
      <c r="AI43" s="34">
        <f>PXIL!H43</f>
        <v>0</v>
      </c>
      <c r="AJ43" s="34">
        <f>PXIL!N43</f>
        <v>0</v>
      </c>
      <c r="AK43" s="34">
        <f>RTM_IEX!H43</f>
        <v>44.48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80.819999999999993</v>
      </c>
      <c r="J44">
        <f>Bawana_RLNG!P44</f>
        <v>0</v>
      </c>
      <c r="K44">
        <f>Bawana_Spot!P44</f>
        <v>0</v>
      </c>
      <c r="L44">
        <f>TWOMCL!O44</f>
        <v>-7.1989785415298355</v>
      </c>
      <c r="M44">
        <f>EDWPCL!S44</f>
        <v>0</v>
      </c>
      <c r="N44">
        <f>'MSW BWN'!S44</f>
        <v>7.7950563999999982</v>
      </c>
      <c r="O44">
        <f>BRPL_ISGS_exbus!DM44</f>
        <v>894.44711099985545</v>
      </c>
      <c r="P44" s="36">
        <v>118.19548303271172</v>
      </c>
      <c r="Q44" s="36">
        <v>38.31</v>
      </c>
      <c r="R44" s="38">
        <v>47.5</v>
      </c>
      <c r="S44" s="38">
        <v>0</v>
      </c>
      <c r="T44" s="37">
        <f>SUMPRODUCT(LTA!J44:AN44,LTA!J$101:AN$101,LTA!J$103:AN$103)</f>
        <v>534.42000000000007</v>
      </c>
      <c r="U44" s="37">
        <f>SUMPRODUCT(LTA!J44:AN44,LTA!J$102:AN$102,LTA!J$103:AN$103)</f>
        <v>57.65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17.742742455089846</v>
      </c>
      <c r="AD44">
        <f t="shared" si="1"/>
        <v>1543.9686094359474</v>
      </c>
      <c r="AE44">
        <f>'IDT-1'!B44</f>
        <v>0</v>
      </c>
      <c r="AF44" s="24"/>
      <c r="AG44">
        <f t="shared" si="2"/>
        <v>1543.9686094359474</v>
      </c>
      <c r="AI44" s="34">
        <f>PXIL!H44</f>
        <v>0</v>
      </c>
      <c r="AJ44" s="34">
        <f>PXIL!N44</f>
        <v>0</v>
      </c>
      <c r="AK44" s="34">
        <f>RTM_IEX!H44</f>
        <v>44.48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-7.1985210555867507</v>
      </c>
      <c r="M45">
        <f>EDWPCL!S45</f>
        <v>0</v>
      </c>
      <c r="N45">
        <f>'MSW BWN'!S45</f>
        <v>7.7783323999999991</v>
      </c>
      <c r="O45">
        <f>BRPL_ISGS_exbus!DM45</f>
        <v>816.94687234397588</v>
      </c>
      <c r="P45" s="36">
        <v>118.19548303271172</v>
      </c>
      <c r="Q45" s="36">
        <v>38.31</v>
      </c>
      <c r="R45" s="38">
        <v>47.5</v>
      </c>
      <c r="S45" s="38">
        <v>0</v>
      </c>
      <c r="T45" s="37">
        <f>SUMPRODUCT(LTA!J45:AN45,LTA!J$101:AN$101,LTA!J$103:AN$103)</f>
        <v>551.76</v>
      </c>
      <c r="U45" s="37">
        <f>SUMPRODUCT(LTA!J45:AN45,LTA!J$102:AN$102,LTA!J$103:AN$103)</f>
        <v>57.15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17.875904093344879</v>
      </c>
      <c r="AD45">
        <f t="shared" si="1"/>
        <v>1559.688942627756</v>
      </c>
      <c r="AE45">
        <f>'IDT-1'!B45</f>
        <v>0</v>
      </c>
      <c r="AF45" s="24"/>
      <c r="AG45">
        <f t="shared" si="2"/>
        <v>1559.688942627756</v>
      </c>
      <c r="AI45" s="34">
        <f>PXIL!H45</f>
        <v>0</v>
      </c>
      <c r="AJ45" s="34">
        <f>PXIL!N45</f>
        <v>0</v>
      </c>
      <c r="AK45" s="34">
        <f>RTM_IEX!H45</f>
        <v>118.94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-6.7515328467153299</v>
      </c>
      <c r="M46">
        <f>EDWPCL!S46</f>
        <v>0</v>
      </c>
      <c r="N46">
        <f>'MSW BWN'!S46</f>
        <v>7.7298327999999996</v>
      </c>
      <c r="O46">
        <f>BRPL_ISGS_exbus!DM46</f>
        <v>787.98573321781828</v>
      </c>
      <c r="P46" s="36">
        <v>118.19548303271172</v>
      </c>
      <c r="Q46" s="36">
        <v>38.31</v>
      </c>
      <c r="R46" s="38">
        <v>47.5</v>
      </c>
      <c r="S46" s="38">
        <v>0</v>
      </c>
      <c r="T46" s="37">
        <f>SUMPRODUCT(LTA!J46:AN46,LTA!J$101:AN$101,LTA!J$103:AN$103)</f>
        <v>564.22</v>
      </c>
      <c r="U46" s="37">
        <f>SUMPRODUCT(LTA!J46:AN46,LTA!J$102:AN$102,LTA!J$103:AN$103)</f>
        <v>56.65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17.89950462042664</v>
      </c>
      <c r="AD46">
        <f t="shared" si="1"/>
        <v>1563.3726915833884</v>
      </c>
      <c r="AE46">
        <f>'IDT-1'!B46</f>
        <v>0</v>
      </c>
      <c r="AF46" s="24"/>
      <c r="AG46">
        <f t="shared" si="2"/>
        <v>1563.3726915833884</v>
      </c>
      <c r="AI46" s="34">
        <f>PXIL!H46</f>
        <v>0</v>
      </c>
      <c r="AJ46" s="34">
        <f>PXIL!N46</f>
        <v>0</v>
      </c>
      <c r="AK46" s="34">
        <f>RTM_IEX!H46</f>
        <v>139.25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-7.0949679955081422</v>
      </c>
      <c r="M47">
        <f>EDWPCL!S47</f>
        <v>0</v>
      </c>
      <c r="N47">
        <f>'MSW BWN'!S47</f>
        <v>7.5458687999999983</v>
      </c>
      <c r="O47">
        <f>BRPL_ISGS_exbus!DM47</f>
        <v>794.70608639617387</v>
      </c>
      <c r="P47" s="36">
        <v>118.19548303271172</v>
      </c>
      <c r="Q47" s="36">
        <v>38.31</v>
      </c>
      <c r="R47" s="38">
        <v>47.5</v>
      </c>
      <c r="S47" s="38">
        <v>0</v>
      </c>
      <c r="T47" s="37">
        <f>SUMPRODUCT(LTA!J47:AN47,LTA!J$101:AN$101,LTA!J$103:AN$103)</f>
        <v>567.32000000000005</v>
      </c>
      <c r="U47" s="37">
        <f>SUMPRODUCT(LTA!J47:AN47,LTA!J$102:AN$102,LTA!J$103:AN$103)</f>
        <v>56.65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18.12137158283852</v>
      </c>
      <c r="AD47">
        <f t="shared" si="1"/>
        <v>1588.8737786505392</v>
      </c>
      <c r="AE47">
        <f>'IDT-1'!B47</f>
        <v>0</v>
      </c>
      <c r="AF47" s="24"/>
      <c r="AG47">
        <f t="shared" si="2"/>
        <v>1588.8737786505392</v>
      </c>
      <c r="AI47" s="34">
        <f>PXIL!H47</f>
        <v>0</v>
      </c>
      <c r="AJ47" s="34">
        <f>PXIL!N47</f>
        <v>0</v>
      </c>
      <c r="AK47" s="34">
        <f>RTM_IEX!H47</f>
        <v>155.68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-7.1989785415298355</v>
      </c>
      <c r="M48">
        <f>EDWPCL!S48</f>
        <v>0</v>
      </c>
      <c r="N48">
        <f>'MSW BWN'!S48</f>
        <v>7.5542308</v>
      </c>
      <c r="O48">
        <f>BRPL_ISGS_exbus!DM48</f>
        <v>791.93848142324748</v>
      </c>
      <c r="P48" s="36">
        <v>118.19548303271172</v>
      </c>
      <c r="Q48" s="36">
        <v>38.31</v>
      </c>
      <c r="R48" s="38">
        <v>47.5</v>
      </c>
      <c r="S48" s="38">
        <v>0</v>
      </c>
      <c r="T48" s="37">
        <f>SUMPRODUCT(LTA!J48:AN48,LTA!J$101:AN$101,LTA!J$103:AN$103)</f>
        <v>570.4</v>
      </c>
      <c r="U48" s="37">
        <f>SUMPRODUCT(LTA!J48:AN48,LTA!J$102:AN$102,LTA!J$103:AN$103)</f>
        <v>56.65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18.100671031606336</v>
      </c>
      <c r="AD48">
        <f t="shared" si="1"/>
        <v>1586.2212256828232</v>
      </c>
      <c r="AE48">
        <f>'IDT-1'!B48</f>
        <v>0</v>
      </c>
      <c r="AF48" s="24"/>
      <c r="AG48">
        <f t="shared" si="2"/>
        <v>1586.2212256828232</v>
      </c>
      <c r="AI48" s="34">
        <f>PXIL!H48</f>
        <v>0</v>
      </c>
      <c r="AJ48" s="34">
        <f>PXIL!N48</f>
        <v>0</v>
      </c>
      <c r="AK48" s="34">
        <f>RTM_IEX!H48</f>
        <v>152.79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-6.8362436833239757</v>
      </c>
      <c r="M49">
        <f>EDWPCL!S49</f>
        <v>0</v>
      </c>
      <c r="N49">
        <f>'MSW BWN'!S49</f>
        <v>7.1929923999999996</v>
      </c>
      <c r="O49">
        <f>BRPL_ISGS_exbus!DM49</f>
        <v>791.93841872326527</v>
      </c>
      <c r="P49" s="36">
        <v>119.22000000000003</v>
      </c>
      <c r="Q49" s="36">
        <v>38.51</v>
      </c>
      <c r="R49" s="38">
        <v>47.5</v>
      </c>
      <c r="S49" s="38">
        <v>0</v>
      </c>
      <c r="T49" s="37">
        <f>SUMPRODUCT(LTA!J49:AN49,LTA!J$101:AN$101,LTA!J$103:AN$103)</f>
        <v>572.74</v>
      </c>
      <c r="U49" s="37">
        <f>SUMPRODUCT(LTA!J49:AN49,LTA!J$102:AN$102,LTA!J$103:AN$103)</f>
        <v>57.15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18.201785260695534</v>
      </c>
      <c r="AD49">
        <f t="shared" si="1"/>
        <v>1598.8860621792462</v>
      </c>
      <c r="AE49">
        <f>'IDT-1'!B49</f>
        <v>0</v>
      </c>
      <c r="AF49" s="24"/>
      <c r="AG49">
        <f t="shared" si="2"/>
        <v>1598.8860621792462</v>
      </c>
      <c r="AI49" s="34">
        <f>PXIL!H49</f>
        <v>0</v>
      </c>
      <c r="AJ49" s="34">
        <f>PXIL!N49</f>
        <v>0</v>
      </c>
      <c r="AK49" s="34">
        <f>RTM_IEX!H49</f>
        <v>161.49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-7.0702672655811352</v>
      </c>
      <c r="M50">
        <f>EDWPCL!S50</f>
        <v>0</v>
      </c>
      <c r="N50">
        <f>'MSW BWN'!S50</f>
        <v>5.7480387999999998</v>
      </c>
      <c r="O50">
        <f>BRPL_ISGS_exbus!DM50</f>
        <v>791.93841872326527</v>
      </c>
      <c r="P50" s="36">
        <v>119.22000000000003</v>
      </c>
      <c r="Q50" s="36">
        <v>38.51</v>
      </c>
      <c r="R50" s="38">
        <v>47.5</v>
      </c>
      <c r="S50" s="38">
        <v>0</v>
      </c>
      <c r="T50" s="37">
        <f>SUMPRODUCT(LTA!J50:AN50,LTA!J$101:AN$101,LTA!J$103:AN$103)</f>
        <v>575.40000000000009</v>
      </c>
      <c r="U50" s="37">
        <f>SUMPRODUCT(LTA!J50:AN50,LTA!J$102:AN$102,LTA!J$103:AN$103)</f>
        <v>57.15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18.173402101132179</v>
      </c>
      <c r="AD50">
        <f t="shared" si="1"/>
        <v>1595.0654681565522</v>
      </c>
      <c r="AE50">
        <f>'IDT-1'!B50</f>
        <v>0</v>
      </c>
      <c r="AF50" s="24"/>
      <c r="AG50">
        <f t="shared" si="2"/>
        <v>1595.0654681565522</v>
      </c>
      <c r="AI50" s="34">
        <f>PXIL!H50</f>
        <v>0</v>
      </c>
      <c r="AJ50" s="34">
        <f>PXIL!N50</f>
        <v>0</v>
      </c>
      <c r="AK50" s="34">
        <f>RTM_IEX!H50</f>
        <v>156.66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-7.0241909039865247</v>
      </c>
      <c r="M51">
        <f>EDWPCL!S51</f>
        <v>0</v>
      </c>
      <c r="N51">
        <f>'MSW BWN'!S51</f>
        <v>7.4823176</v>
      </c>
      <c r="O51">
        <f>BRPL_ISGS_exbus!DM51</f>
        <v>794.70772795564915</v>
      </c>
      <c r="P51" s="36">
        <v>118.1947970772075</v>
      </c>
      <c r="Q51" s="36">
        <v>38.31</v>
      </c>
      <c r="R51" s="38">
        <v>47.5</v>
      </c>
      <c r="S51" s="38">
        <v>0</v>
      </c>
      <c r="T51" s="37">
        <f>SUMPRODUCT(LTA!J51:AN51,LTA!J$101:AN$101,LTA!J$103:AN$103)</f>
        <v>577.99</v>
      </c>
      <c r="U51" s="37">
        <f>SUMPRODUCT(LTA!J51:AN51,LTA!J$102:AN$102,LTA!J$103:AN$103)</f>
        <v>60.65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18.69027021592629</v>
      </c>
      <c r="AD51">
        <f t="shared" si="1"/>
        <v>1656.1730615129436</v>
      </c>
      <c r="AE51">
        <f>'IDT-1'!B51</f>
        <v>0</v>
      </c>
      <c r="AF51" s="24"/>
      <c r="AG51">
        <f t="shared" si="2"/>
        <v>1656.1730615129436</v>
      </c>
      <c r="AI51" s="34">
        <f>PXIL!H51</f>
        <v>0</v>
      </c>
      <c r="AJ51" s="34">
        <f>PXIL!N51</f>
        <v>0</v>
      </c>
      <c r="AK51" s="34">
        <f>RTM_IEX!H51</f>
        <v>208.87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-7.1989785415298355</v>
      </c>
      <c r="M52">
        <f>EDWPCL!S52</f>
        <v>0</v>
      </c>
      <c r="N52">
        <f>'MSW BWN'!S52</f>
        <v>7.8836936</v>
      </c>
      <c r="O52">
        <f>BRPL_ISGS_exbus!DM52</f>
        <v>794.70772795564915</v>
      </c>
      <c r="P52" s="36">
        <v>118.1947970772075</v>
      </c>
      <c r="Q52" s="36">
        <v>38.31</v>
      </c>
      <c r="R52" s="38">
        <v>47.5</v>
      </c>
      <c r="S52" s="38">
        <v>0</v>
      </c>
      <c r="T52" s="37">
        <f>SUMPRODUCT(LTA!J52:AN52,LTA!J$101:AN$101,LTA!J$103:AN$103)</f>
        <v>580.14</v>
      </c>
      <c r="U52" s="37">
        <f>SUMPRODUCT(LTA!J52:AN52,LTA!J$102:AN$102,LTA!J$103:AN$103)</f>
        <v>61.65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18.672862427972277</v>
      </c>
      <c r="AD52">
        <f t="shared" si="1"/>
        <v>1653.7670576633548</v>
      </c>
      <c r="AE52">
        <f>'IDT-1'!B52</f>
        <v>0</v>
      </c>
      <c r="AF52" s="24"/>
      <c r="AG52">
        <f t="shared" si="2"/>
        <v>1653.7670576633548</v>
      </c>
      <c r="AI52" s="34">
        <f>PXIL!H52</f>
        <v>0</v>
      </c>
      <c r="AJ52" s="34">
        <f>PXIL!N52</f>
        <v>0</v>
      </c>
      <c r="AK52" s="34">
        <f>RTM_IEX!H52</f>
        <v>203.07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-6.7048231330713088</v>
      </c>
      <c r="M53">
        <f>EDWPCL!S53</f>
        <v>0</v>
      </c>
      <c r="N53">
        <f>'MSW BWN'!S53</f>
        <v>8.0275199999999991</v>
      </c>
      <c r="O53">
        <f>BRPL_ISGS_exbus!DM53</f>
        <v>796.42971302997262</v>
      </c>
      <c r="P53" s="36">
        <v>118.1947970772075</v>
      </c>
      <c r="Q53" s="36">
        <v>38.31</v>
      </c>
      <c r="R53" s="38">
        <v>47.5</v>
      </c>
      <c r="S53" s="38">
        <v>0</v>
      </c>
      <c r="T53" s="37">
        <f>SUMPRODUCT(LTA!J53:AN53,LTA!J$101:AN$101,LTA!J$103:AN$103)</f>
        <v>570.41999999999996</v>
      </c>
      <c r="U53" s="37">
        <f>SUMPRODUCT(LTA!J53:AN53,LTA!J$102:AN$102,LTA!J$103:AN$103)</f>
        <v>62.65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18.473089175950935</v>
      </c>
      <c r="AD53">
        <f t="shared" si="1"/>
        <v>1631.1767977981581</v>
      </c>
      <c r="AE53">
        <f>'IDT-1'!B53</f>
        <v>0</v>
      </c>
      <c r="AF53" s="24"/>
      <c r="AG53">
        <f t="shared" si="2"/>
        <v>1631.1767977981581</v>
      </c>
      <c r="AI53" s="34">
        <f>PXIL!H53</f>
        <v>0</v>
      </c>
      <c r="AJ53" s="34">
        <f>PXIL!N53</f>
        <v>0</v>
      </c>
      <c r="AK53" s="34">
        <f>RTM_IEX!H53</f>
        <v>186.64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-7.1989785415298355</v>
      </c>
      <c r="M54">
        <f>EDWPCL!S54</f>
        <v>0</v>
      </c>
      <c r="N54">
        <f>'MSW BWN'!S54</f>
        <v>7.8753315999999982</v>
      </c>
      <c r="O54">
        <f>BRPL_ISGS_exbus!DM54</f>
        <v>796.4298176303538</v>
      </c>
      <c r="P54" s="36">
        <v>118.1947970772075</v>
      </c>
      <c r="Q54" s="36">
        <v>38.31</v>
      </c>
      <c r="R54" s="38">
        <v>47.5</v>
      </c>
      <c r="S54" s="38">
        <v>0</v>
      </c>
      <c r="T54" s="37">
        <f>SUMPRODUCT(LTA!J54:AN54,LTA!J$101:AN$101,LTA!J$103:AN$103)</f>
        <v>572.22</v>
      </c>
      <c r="U54" s="37">
        <f>SUMPRODUCT(LTA!J54:AN54,LTA!J$102:AN$102,LTA!J$103:AN$103)</f>
        <v>63.15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18.373433740439797</v>
      </c>
      <c r="AD54">
        <f t="shared" si="1"/>
        <v>1618.420214025592</v>
      </c>
      <c r="AE54">
        <f>'IDT-1'!B54</f>
        <v>0</v>
      </c>
      <c r="AF54" s="24"/>
      <c r="AG54">
        <f t="shared" si="2"/>
        <v>1618.420214025592</v>
      </c>
      <c r="AI54" s="34">
        <f>PXIL!H54</f>
        <v>0</v>
      </c>
      <c r="AJ54" s="34">
        <f>PXIL!N54</f>
        <v>0</v>
      </c>
      <c r="AK54" s="34">
        <f>RTM_IEX!H54</f>
        <v>172.13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-7.1989785415298355</v>
      </c>
      <c r="M55">
        <f>EDWPCL!S55</f>
        <v>0</v>
      </c>
      <c r="N55">
        <f>'MSW BWN'!S55</f>
        <v>7.7950563999999982</v>
      </c>
      <c r="O55">
        <f>BRPL_ISGS_exbus!DM55</f>
        <v>794.08620725558103</v>
      </c>
      <c r="P55" s="36">
        <v>118.1947970772075</v>
      </c>
      <c r="Q55" s="36">
        <v>38.309999999999995</v>
      </c>
      <c r="R55" s="38">
        <v>47.5</v>
      </c>
      <c r="S55" s="38">
        <v>0</v>
      </c>
      <c r="T55" s="37">
        <f>SUMPRODUCT(LTA!J55:AN55,LTA!J$101:AN$101,LTA!J$103:AN$103)</f>
        <v>571.81999999999994</v>
      </c>
      <c r="U55" s="37">
        <f>SUMPRODUCT(LTA!J55:AN55,LTA!J$102:AN$102,LTA!J$103:AN$103)</f>
        <v>64.650000000000006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17.744913101611704</v>
      </c>
      <c r="AD55">
        <f t="shared" si="1"/>
        <v>1544.224849089647</v>
      </c>
      <c r="AE55">
        <f>'IDT-1'!B55</f>
        <v>0</v>
      </c>
      <c r="AF55" s="24"/>
      <c r="AG55">
        <f t="shared" si="2"/>
        <v>1544.224849089647</v>
      </c>
      <c r="AI55" s="34">
        <f>PXIL!H55</f>
        <v>0</v>
      </c>
      <c r="AJ55" s="34">
        <f>PXIL!N55</f>
        <v>0</v>
      </c>
      <c r="AK55" s="34">
        <f>RTM_IEX!H55</f>
        <v>98.63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-7.1989785415298355</v>
      </c>
      <c r="M56">
        <f>EDWPCL!S56</f>
        <v>0</v>
      </c>
      <c r="N56">
        <f>'MSW BWN'!S56</f>
        <v>7.6896951999999992</v>
      </c>
      <c r="O56">
        <f>BRPL_ISGS_exbus!DM56</f>
        <v>794.08535598732828</v>
      </c>
      <c r="P56" s="36">
        <v>118.1947970772075</v>
      </c>
      <c r="Q56" s="36">
        <v>38.31</v>
      </c>
      <c r="R56" s="38">
        <v>47.5</v>
      </c>
      <c r="S56" s="38">
        <v>0</v>
      </c>
      <c r="T56" s="37">
        <f>SUMPRODUCT(LTA!J56:AN56,LTA!J$101:AN$101,LTA!J$103:AN$103)</f>
        <v>571.31999999999994</v>
      </c>
      <c r="U56" s="37">
        <f>SUMPRODUCT(LTA!J56:AN56,LTA!J$102:AN$102,LTA!J$103:AN$103)</f>
        <v>67.12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17.817520916878379</v>
      </c>
      <c r="AD56">
        <f t="shared" si="1"/>
        <v>1552.7960288061277</v>
      </c>
      <c r="AE56">
        <f>'IDT-1'!B56</f>
        <v>0</v>
      </c>
      <c r="AF56" s="24"/>
      <c r="AG56">
        <f t="shared" si="2"/>
        <v>1552.7960288061277</v>
      </c>
      <c r="AI56" s="34">
        <f>PXIL!H56</f>
        <v>0</v>
      </c>
      <c r="AJ56" s="34">
        <f>PXIL!N56</f>
        <v>0</v>
      </c>
      <c r="AK56" s="34">
        <f>RTM_IEX!H56</f>
        <v>105.41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-7.1989785415298355</v>
      </c>
      <c r="M57">
        <f>EDWPCL!S57</f>
        <v>0</v>
      </c>
      <c r="N57">
        <f>'MSW BWN'!S57</f>
        <v>7.6896951999999992</v>
      </c>
      <c r="O57">
        <f>BRPL_ISGS_exbus!DM57</f>
        <v>799.35917277365184</v>
      </c>
      <c r="P57" s="36">
        <v>118.2</v>
      </c>
      <c r="Q57" s="36">
        <v>38.309999999999995</v>
      </c>
      <c r="R57" s="38">
        <v>47.5</v>
      </c>
      <c r="S57" s="38">
        <v>0</v>
      </c>
      <c r="T57" s="37">
        <f>SUMPRODUCT(LTA!J57:AN57,LTA!J$101:AN$101,LTA!J$103:AN$103)</f>
        <v>567.22</v>
      </c>
      <c r="U57" s="37">
        <f>SUMPRODUCT(LTA!J57:AN57,LTA!J$102:AN$102,LTA!J$103:AN$103)</f>
        <v>69.22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18.08043268243496</v>
      </c>
      <c r="AD57">
        <f t="shared" si="1"/>
        <v>1583.8321367496872</v>
      </c>
      <c r="AE57">
        <f>'IDT-1'!B57</f>
        <v>0</v>
      </c>
      <c r="AF57" s="24"/>
      <c r="AG57">
        <f t="shared" si="2"/>
        <v>1583.8321367496872</v>
      </c>
      <c r="AI57" s="34">
        <f>PXIL!H57</f>
        <v>0</v>
      </c>
      <c r="AJ57" s="34">
        <f>PXIL!N57</f>
        <v>0</v>
      </c>
      <c r="AK57" s="34">
        <f>RTM_IEX!H57</f>
        <v>133.43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-7.1989785415298355</v>
      </c>
      <c r="M58">
        <f>EDWPCL!S58</f>
        <v>0</v>
      </c>
      <c r="N58">
        <f>'MSW BWN'!S58</f>
        <v>7.642868</v>
      </c>
      <c r="O58">
        <f>BRPL_ISGS_exbus!DM58</f>
        <v>791.04138108568918</v>
      </c>
      <c r="P58" s="36">
        <v>118.19548303271172</v>
      </c>
      <c r="Q58" s="36">
        <v>38.31</v>
      </c>
      <c r="R58" s="38">
        <v>47.5</v>
      </c>
      <c r="S58" s="38">
        <v>0</v>
      </c>
      <c r="T58" s="37">
        <f>SUMPRODUCT(LTA!J58:AN58,LTA!J$101:AN$101,LTA!J$103:AN$103)</f>
        <v>566.72</v>
      </c>
      <c r="U58" s="37">
        <f>SUMPRODUCT(LTA!J58:AN58,LTA!J$102:AN$102,LTA!J$103:AN$103)</f>
        <v>70.12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18.078507941250852</v>
      </c>
      <c r="AD58">
        <f t="shared" si="1"/>
        <v>1583.6049256356205</v>
      </c>
      <c r="AE58">
        <f>'IDT-1'!B58</f>
        <v>0</v>
      </c>
      <c r="AF58" s="24"/>
      <c r="AG58">
        <f t="shared" si="2"/>
        <v>1583.6049256356205</v>
      </c>
      <c r="AI58" s="34">
        <f>PXIL!H58</f>
        <v>0</v>
      </c>
      <c r="AJ58" s="34">
        <f>PXIL!N58</f>
        <v>0</v>
      </c>
      <c r="AK58" s="34">
        <f>RTM_IEX!H58</f>
        <v>141.16999999999999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-6.9473969679955081</v>
      </c>
      <c r="M59">
        <f>EDWPCL!S59</f>
        <v>0</v>
      </c>
      <c r="N59">
        <f>'MSW BWN'!S59</f>
        <v>7.4488695999999992</v>
      </c>
      <c r="O59">
        <f>BRPL_ISGS_exbus!DM59</f>
        <v>801.446436389729</v>
      </c>
      <c r="P59" s="36">
        <v>118.19548303271172</v>
      </c>
      <c r="Q59" s="36">
        <v>38.31</v>
      </c>
      <c r="R59" s="38">
        <v>47.5</v>
      </c>
      <c r="S59" s="38">
        <v>0</v>
      </c>
      <c r="T59" s="37">
        <f>SUMPRODUCT(LTA!J59:AN59,LTA!J$101:AN$101,LTA!J$103:AN$103)</f>
        <v>565.94000000000005</v>
      </c>
      <c r="U59" s="37">
        <f>SUMPRODUCT(LTA!J59:AN59,LTA!J$102:AN$102,LTA!J$103:AN$103)</f>
        <v>72.19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18.327293632054701</v>
      </c>
      <c r="AD59">
        <f t="shared" si="1"/>
        <v>1613.4787784223906</v>
      </c>
      <c r="AE59">
        <f>'IDT-1'!B59</f>
        <v>0</v>
      </c>
      <c r="AF59" s="24"/>
      <c r="AG59">
        <f t="shared" si="2"/>
        <v>1613.4787784223906</v>
      </c>
      <c r="AI59" s="34">
        <f>PXIL!H59</f>
        <v>0</v>
      </c>
      <c r="AJ59" s="34">
        <f>PXIL!N59</f>
        <v>0</v>
      </c>
      <c r="AK59" s="34">
        <f>RTM_IEX!H59</f>
        <v>159.54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-6.4149062324536796</v>
      </c>
      <c r="M60">
        <f>EDWPCL!S60</f>
        <v>0</v>
      </c>
      <c r="N60">
        <f>'MSW BWN'!S60</f>
        <v>7.5860063999999987</v>
      </c>
      <c r="O60">
        <f>BRPL_ISGS_exbus!DM60</f>
        <v>801.4490129450943</v>
      </c>
      <c r="P60" s="36">
        <v>118.19548303271172</v>
      </c>
      <c r="Q60" s="36">
        <v>38.31</v>
      </c>
      <c r="R60" s="38">
        <v>47.5</v>
      </c>
      <c r="S60" s="38">
        <v>0</v>
      </c>
      <c r="T60" s="37">
        <f>SUMPRODUCT(LTA!J60:AN60,LTA!J$101:AN$101,LTA!J$103:AN$103)</f>
        <v>566.79999999999995</v>
      </c>
      <c r="U60" s="37">
        <f>SUMPRODUCT(LTA!J60:AN60,LTA!J$102:AN$102,LTA!J$103:AN$103)</f>
        <v>72.59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18.39964041123195</v>
      </c>
      <c r="AD60">
        <f t="shared" si="1"/>
        <v>1623.0886357341203</v>
      </c>
      <c r="AE60">
        <f>'IDT-1'!B60</f>
        <v>0</v>
      </c>
      <c r="AF60" s="24"/>
      <c r="AG60">
        <f t="shared" si="2"/>
        <v>1623.0886357341203</v>
      </c>
      <c r="AI60" s="34">
        <f>PXIL!H60</f>
        <v>0</v>
      </c>
      <c r="AJ60" s="34">
        <f>PXIL!N60</f>
        <v>0</v>
      </c>
      <c r="AK60" s="34">
        <f>RTM_IEX!H60</f>
        <v>167.29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-6.957530600786078</v>
      </c>
      <c r="M61">
        <f>EDWPCL!S61</f>
        <v>0</v>
      </c>
      <c r="N61">
        <f>'MSW BWN'!S61</f>
        <v>7.6896951999999992</v>
      </c>
      <c r="O61">
        <f>BRPL_ISGS_exbus!DM61</f>
        <v>843.14094773958891</v>
      </c>
      <c r="P61" s="36">
        <v>118.19548303271172</v>
      </c>
      <c r="Q61" s="36">
        <v>38.31</v>
      </c>
      <c r="R61" s="38">
        <v>47.5</v>
      </c>
      <c r="S61" s="38">
        <v>0</v>
      </c>
      <c r="T61" s="37">
        <f>SUMPRODUCT(LTA!J61:AN61,LTA!J$101:AN$101,LTA!J$103:AN$103)</f>
        <v>563.19000000000005</v>
      </c>
      <c r="U61" s="37">
        <f>SUMPRODUCT(LTA!J61:AN61,LTA!J$102:AN$102,LTA!J$103:AN$103)</f>
        <v>73.69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18.076348306035218</v>
      </c>
      <c r="AD61">
        <f t="shared" si="1"/>
        <v>1583.8349270654794</v>
      </c>
      <c r="AE61">
        <f>'IDT-1'!B61</f>
        <v>0</v>
      </c>
      <c r="AF61" s="24"/>
      <c r="AG61">
        <f t="shared" si="2"/>
        <v>1583.8349270654794</v>
      </c>
      <c r="AI61" s="34">
        <f>PXIL!H61</f>
        <v>0</v>
      </c>
      <c r="AJ61" s="34">
        <f>PXIL!N61</f>
        <v>0</v>
      </c>
      <c r="AK61" s="34">
        <f>RTM_IEX!H61</f>
        <v>88.97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-6.9993318360471655</v>
      </c>
      <c r="M62">
        <f>EDWPCL!S62</f>
        <v>0</v>
      </c>
      <c r="N62">
        <f>'MSW BWN'!S62</f>
        <v>7.6261439999999983</v>
      </c>
      <c r="O62">
        <f>BRPL_ISGS_exbus!DM62</f>
        <v>857.64711899702763</v>
      </c>
      <c r="P62" s="36">
        <v>118.19548303271172</v>
      </c>
      <c r="Q62" s="36">
        <v>38.31</v>
      </c>
      <c r="R62" s="38">
        <v>47.5</v>
      </c>
      <c r="S62" s="38">
        <v>0</v>
      </c>
      <c r="T62" s="37">
        <f>SUMPRODUCT(LTA!J62:AN62,LTA!J$101:AN$101,LTA!J$103:AN$103)</f>
        <v>553.29999999999995</v>
      </c>
      <c r="U62" s="37">
        <f>SUMPRODUCT(LTA!J62:AN62,LTA!J$102:AN$102,LTA!J$103:AN$103)</f>
        <v>76.09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18.126956419374693</v>
      </c>
      <c r="AD62">
        <f t="shared" si="1"/>
        <v>1589.7251377743175</v>
      </c>
      <c r="AE62">
        <f>'IDT-1'!B62</f>
        <v>0</v>
      </c>
      <c r="AF62" s="24"/>
      <c r="AG62">
        <f t="shared" si="2"/>
        <v>1589.7251377743175</v>
      </c>
      <c r="AI62" s="34">
        <f>PXIL!H62</f>
        <v>0</v>
      </c>
      <c r="AJ62" s="34">
        <f>PXIL!N62</f>
        <v>0</v>
      </c>
      <c r="AK62" s="34">
        <f>RTM_IEX!H62</f>
        <v>88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-5.8642066254912972</v>
      </c>
      <c r="M63">
        <f>EDWPCL!S63</f>
        <v>0</v>
      </c>
      <c r="N63">
        <f>'MSW BWN'!S63</f>
        <v>7.4823176</v>
      </c>
      <c r="O63">
        <f>BRPL_ISGS_exbus!DM63</f>
        <v>862.00434106946705</v>
      </c>
      <c r="P63" s="36">
        <v>118.19548303271172</v>
      </c>
      <c r="Q63" s="36">
        <v>38.31</v>
      </c>
      <c r="R63" s="38">
        <v>47.5</v>
      </c>
      <c r="S63" s="38">
        <v>0</v>
      </c>
      <c r="T63" s="37">
        <f>SUMPRODUCT(LTA!J63:AN63,LTA!J$101:AN$101,LTA!J$103:AN$103)</f>
        <v>536.66</v>
      </c>
      <c r="U63" s="37">
        <f>SUMPRODUCT(LTA!J63:AN63,LTA!J$102:AN$102,LTA!J$103:AN$103)</f>
        <v>76.489999999999995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18.185157118327069</v>
      </c>
      <c r="AD63">
        <f t="shared" si="1"/>
        <v>1598.8754579583604</v>
      </c>
      <c r="AE63">
        <f>'IDT-1'!B63</f>
        <v>0</v>
      </c>
      <c r="AF63" s="24"/>
      <c r="AG63">
        <f t="shared" si="2"/>
        <v>1598.8754579583604</v>
      </c>
      <c r="AI63" s="34">
        <f>PXIL!H63</f>
        <v>0</v>
      </c>
      <c r="AJ63" s="34">
        <f>PXIL!N63</f>
        <v>0</v>
      </c>
      <c r="AK63" s="34">
        <f>RTM_IEX!H63</f>
        <v>108.3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-3.3820999438517694</v>
      </c>
      <c r="M64">
        <f>EDWPCL!S64</f>
        <v>0</v>
      </c>
      <c r="N64">
        <f>'MSW BWN'!S64</f>
        <v>7.7147812</v>
      </c>
      <c r="O64">
        <f>BRPL_ISGS_exbus!DM64</f>
        <v>871.22864229827019</v>
      </c>
      <c r="P64" s="36">
        <v>118.19548303271172</v>
      </c>
      <c r="Q64" s="36">
        <v>38.31</v>
      </c>
      <c r="R64" s="38">
        <v>47.5</v>
      </c>
      <c r="S64" s="38">
        <v>0</v>
      </c>
      <c r="T64" s="37">
        <f>SUMPRODUCT(LTA!J64:AN64,LTA!J$101:AN$101,LTA!J$103:AN$103)</f>
        <v>507.70000000000005</v>
      </c>
      <c r="U64" s="37">
        <f>SUMPRODUCT(LTA!J64:AN64,LTA!J$102:AN$102,LTA!J$103:AN$103)</f>
        <v>79.650000000000006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-266.89999999999998</v>
      </c>
      <c r="AC64">
        <f t="shared" si="0"/>
        <v>18.19745162569885</v>
      </c>
      <c r="AD64">
        <f t="shared" si="1"/>
        <v>1605.3120349614312</v>
      </c>
      <c r="AE64">
        <f>'IDT-1'!B64</f>
        <v>0</v>
      </c>
      <c r="AF64" s="24"/>
      <c r="AG64">
        <f t="shared" si="2"/>
        <v>1605.3120349614312</v>
      </c>
      <c r="AI64" s="34">
        <f>PXIL!H64</f>
        <v>0</v>
      </c>
      <c r="AJ64" s="34">
        <f>PXIL!N64</f>
        <v>0</v>
      </c>
      <c r="AK64" s="34">
        <f>RTM_IEX!H64</f>
        <v>128.61000000000001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-5.2197709152161709</v>
      </c>
      <c r="M65">
        <f>EDWPCL!S65</f>
        <v>0</v>
      </c>
      <c r="N65">
        <f>'MSW BWN'!S65</f>
        <v>7.5943683999999996</v>
      </c>
      <c r="O65">
        <f>BRPL_ISGS_exbus!DM65</f>
        <v>902.46157783166836</v>
      </c>
      <c r="P65" s="36">
        <v>118.19548303271172</v>
      </c>
      <c r="Q65" s="36">
        <v>38.31</v>
      </c>
      <c r="R65" s="38">
        <v>47.5</v>
      </c>
      <c r="S65" s="38">
        <v>0</v>
      </c>
      <c r="T65" s="37">
        <f>SUMPRODUCT(LTA!J65:AN65,LTA!J$101:AN$101,LTA!J$103:AN$103)</f>
        <v>483.01</v>
      </c>
      <c r="U65" s="37">
        <f>SUMPRODUCT(LTA!J65:AN65,LTA!J$102:AN$102,LTA!J$103:AN$103)</f>
        <v>82.05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-266.89999999999998</v>
      </c>
      <c r="AC65">
        <f t="shared" si="0"/>
        <v>18.262768017304264</v>
      </c>
      <c r="AD65">
        <f t="shared" si="1"/>
        <v>1609.3315703318597</v>
      </c>
      <c r="AE65">
        <f>'IDT-1'!B65</f>
        <v>0</v>
      </c>
      <c r="AF65" s="24"/>
      <c r="AG65">
        <f t="shared" si="2"/>
        <v>1609.3315703318597</v>
      </c>
      <c r="AI65" s="34">
        <f>PXIL!H65</f>
        <v>0</v>
      </c>
      <c r="AJ65" s="34">
        <f>PXIL!N65</f>
        <v>0</v>
      </c>
      <c r="AK65" s="34">
        <f>RTM_IEX!H65</f>
        <v>125.71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-7.1125435148792828</v>
      </c>
      <c r="M66">
        <f>EDWPCL!S66</f>
        <v>0</v>
      </c>
      <c r="N66">
        <f>'MSW BWN'!S66</f>
        <v>7.4823176</v>
      </c>
      <c r="O66">
        <f>BRPL_ISGS_exbus!DM66</f>
        <v>947.97133446259181</v>
      </c>
      <c r="P66" s="36">
        <v>118.19548303271172</v>
      </c>
      <c r="Q66" s="36">
        <v>38.31</v>
      </c>
      <c r="R66" s="38">
        <v>47.5</v>
      </c>
      <c r="S66" s="38">
        <v>0</v>
      </c>
      <c r="T66" s="37">
        <f>SUMPRODUCT(LTA!J66:AN66,LTA!J$101:AN$101,LTA!J$103:AN$103)</f>
        <v>451.38000000000005</v>
      </c>
      <c r="U66" s="37">
        <f>SUMPRODUCT(LTA!J66:AN66,LTA!J$102:AN$102,LTA!J$103:AN$103)</f>
        <v>85.34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-266.89999999999998</v>
      </c>
      <c r="AC66">
        <f t="shared" si="0"/>
        <v>18.259546721513118</v>
      </c>
      <c r="AD66">
        <f t="shared" si="1"/>
        <v>1605.1497248589112</v>
      </c>
      <c r="AE66">
        <f>'IDT-1'!B66</f>
        <v>0</v>
      </c>
      <c r="AF66" s="24"/>
      <c r="AG66">
        <f t="shared" si="2"/>
        <v>1605.1497248589112</v>
      </c>
      <c r="AI66" s="34">
        <f>PXIL!H66</f>
        <v>0</v>
      </c>
      <c r="AJ66" s="34">
        <f>PXIL!N66</f>
        <v>0</v>
      </c>
      <c r="AK66" s="34">
        <f>RTM_IEX!H66</f>
        <v>106.36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-7.1989785415298355</v>
      </c>
      <c r="M67">
        <f>EDWPCL!S67</f>
        <v>0</v>
      </c>
      <c r="N67">
        <f>'MSW BWN'!S67</f>
        <v>7.4488695999999992</v>
      </c>
      <c r="O67">
        <f>BRPL_ISGS_exbus!DM67</f>
        <v>1078.980857722657</v>
      </c>
      <c r="P67" s="36">
        <v>118.19548303271172</v>
      </c>
      <c r="Q67" s="36">
        <v>38.31</v>
      </c>
      <c r="R67" s="38">
        <v>47.5</v>
      </c>
      <c r="S67" s="38">
        <v>0</v>
      </c>
      <c r="T67" s="37">
        <f>SUMPRODUCT(LTA!J67:AN67,LTA!J$101:AN$101,LTA!J$103:AN$103)</f>
        <v>418.94</v>
      </c>
      <c r="U67" s="37">
        <f>SUMPRODUCT(LTA!J67:AN67,LTA!J$102:AN$102,LTA!J$103:AN$103)</f>
        <v>85.62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18.357349958441379</v>
      </c>
      <c r="AD67">
        <f t="shared" si="1"/>
        <v>1616.5215618553977</v>
      </c>
      <c r="AE67">
        <f>'IDT-1'!B67</f>
        <v>0</v>
      </c>
      <c r="AF67" s="24"/>
      <c r="AG67">
        <f t="shared" si="2"/>
        <v>1616.5215618553977</v>
      </c>
      <c r="AI67" s="34">
        <f>PXIL!H67</f>
        <v>0</v>
      </c>
      <c r="AJ67" s="34">
        <f>PXIL!N67</f>
        <v>0</v>
      </c>
      <c r="AK67" s="34">
        <f>RTM_IEX!H67</f>
        <v>19.34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-7.1989785415298355</v>
      </c>
      <c r="M68">
        <f>EDWPCL!S68</f>
        <v>0</v>
      </c>
      <c r="N68">
        <f>'MSW BWN'!S68</f>
        <v>7.5625928</v>
      </c>
      <c r="O68">
        <f>BRPL_ISGS_exbus!DM68</f>
        <v>1108.0483396868763</v>
      </c>
      <c r="P68" s="36">
        <v>118.19548303271172</v>
      </c>
      <c r="Q68" s="36">
        <v>38.31</v>
      </c>
      <c r="R68" s="38">
        <v>47.5</v>
      </c>
      <c r="S68" s="38">
        <v>0</v>
      </c>
      <c r="T68" s="37">
        <f>SUMPRODUCT(LTA!J68:AN68,LTA!J$101:AN$101,LTA!J$103:AN$103)</f>
        <v>380.28</v>
      </c>
      <c r="U68" s="37">
        <f>SUMPRODUCT(LTA!J68:AN68,LTA!J$102:AN$102,LTA!J$103:AN$103)</f>
        <v>87.12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18.263410605419043</v>
      </c>
      <c r="AD68">
        <f t="shared" ref="AD68:AD98" si="4">SUM(B68:AB68,AI68:AV68)-AC68</f>
        <v>1573.2967063726394</v>
      </c>
      <c r="AE68">
        <f>'IDT-1'!B68</f>
        <v>50</v>
      </c>
      <c r="AF68" s="24"/>
      <c r="AG68">
        <f t="shared" ref="AG68:AG98" si="5">SUM(AD68:AF68)</f>
        <v>1623.2967063726394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-16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-7.112701852891635</v>
      </c>
      <c r="M69">
        <f>EDWPCL!S69</f>
        <v>0</v>
      </c>
      <c r="N69">
        <f>'MSW BWN'!S69</f>
        <v>7.5057312000000005</v>
      </c>
      <c r="O69">
        <f>BRPL_ISGS_exbus!DM69</f>
        <v>1107.3622495361428</v>
      </c>
      <c r="P69" s="36">
        <v>118.19548303271172</v>
      </c>
      <c r="Q69" s="36">
        <v>38.31</v>
      </c>
      <c r="R69" s="38">
        <v>47.5</v>
      </c>
      <c r="S69" s="38">
        <v>0</v>
      </c>
      <c r="T69" s="37">
        <f>SUMPRODUCT(LTA!J69:AN69,LTA!J$101:AN$101,LTA!J$103:AN$103)</f>
        <v>341.22</v>
      </c>
      <c r="U69" s="37">
        <f>SUMPRODUCT(LTA!J69:AN69,LTA!J$102:AN$102,LTA!J$103:AN$103)</f>
        <v>87.72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18.009615366799451</v>
      </c>
      <c r="AD69">
        <f t="shared" si="4"/>
        <v>1525.4338265491635</v>
      </c>
      <c r="AE69">
        <f>'IDT-1'!B69</f>
        <v>95</v>
      </c>
      <c r="AF69" s="24"/>
      <c r="AG69">
        <f t="shared" si="5"/>
        <v>1620.4338265491635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-25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7.4087319999999988</v>
      </c>
      <c r="O70">
        <f>BRPL_ISGS_exbus!DM70</f>
        <v>1100.8882509557702</v>
      </c>
      <c r="P70" s="36">
        <v>118.19548303271172</v>
      </c>
      <c r="Q70" s="36">
        <v>38.31</v>
      </c>
      <c r="R70" s="38">
        <v>47.5</v>
      </c>
      <c r="S70" s="38">
        <v>0</v>
      </c>
      <c r="T70" s="37">
        <f>SUMPRODUCT(LTA!J70:AN70,LTA!J$101:AN$101,LTA!J$103:AN$103)</f>
        <v>300.2</v>
      </c>
      <c r="U70" s="37">
        <f>SUMPRODUCT(LTA!J70:AN70,LTA!J$102:AN$102,LTA!J$103:AN$103)</f>
        <v>89.49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17.667805637506202</v>
      </c>
      <c r="AD70">
        <f t="shared" si="4"/>
        <v>1474.868361809446</v>
      </c>
      <c r="AE70">
        <f>'IDT-1'!B70</f>
        <v>137</v>
      </c>
      <c r="AF70" s="24"/>
      <c r="AG70">
        <f t="shared" si="5"/>
        <v>1611.868361809446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82.89</v>
      </c>
      <c r="J71">
        <f>Bawana_RLNG!P71</f>
        <v>0</v>
      </c>
      <c r="K71">
        <f>Bawana_Spot!P71</f>
        <v>0</v>
      </c>
      <c r="L71">
        <f>TWOMCL!O71</f>
        <v>-7.1989785415298355</v>
      </c>
      <c r="M71">
        <f>EDWPCL!S71</f>
        <v>0</v>
      </c>
      <c r="N71">
        <f>'MSW BWN'!S71</f>
        <v>7.2565435999999996</v>
      </c>
      <c r="O71">
        <f>BRPL_ISGS_exbus!DM71</f>
        <v>1134.4117087729289</v>
      </c>
      <c r="P71" s="36">
        <v>118.19548303271172</v>
      </c>
      <c r="Q71" s="36">
        <v>38.31</v>
      </c>
      <c r="R71" s="38">
        <v>37.749999999999993</v>
      </c>
      <c r="S71" s="38">
        <v>0</v>
      </c>
      <c r="T71" s="37">
        <f>SUMPRODUCT(LTA!J71:AN71,LTA!J$101:AN$101,LTA!J$103:AN$103)</f>
        <v>244.92000000000002</v>
      </c>
      <c r="U71" s="37">
        <f>SUMPRODUCT(LTA!J71:AN71,LTA!J$102:AN$102,LTA!J$103:AN$103)</f>
        <v>96.59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32.880000000000003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18.05113713643123</v>
      </c>
      <c r="AD71">
        <f t="shared" si="4"/>
        <v>1445.8062997276795</v>
      </c>
      <c r="AE71">
        <f>'IDT-1'!B71</f>
        <v>192</v>
      </c>
      <c r="AF71" s="24"/>
      <c r="AG71">
        <f t="shared" si="5"/>
        <v>1637.8062997276795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-67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82.89</v>
      </c>
      <c r="J72">
        <f>Bawana_RLNG!P72</f>
        <v>0</v>
      </c>
      <c r="K72">
        <f>Bawana_Spot!P72</f>
        <v>0</v>
      </c>
      <c r="L72">
        <f>TWOMCL!O72</f>
        <v>-7.0788175182481758</v>
      </c>
      <c r="M72">
        <f>EDWPCL!S72</f>
        <v>0</v>
      </c>
      <c r="N72">
        <f>'MSW BWN'!S72</f>
        <v>7.6094199999999992</v>
      </c>
      <c r="O72">
        <f>BRPL_ISGS_exbus!DM72</f>
        <v>1142.7276684150577</v>
      </c>
      <c r="P72" s="36">
        <v>118.19548303271172</v>
      </c>
      <c r="Q72" s="36">
        <v>38.31</v>
      </c>
      <c r="R72" s="38">
        <v>25.87</v>
      </c>
      <c r="S72" s="38">
        <v>0</v>
      </c>
      <c r="T72" s="37">
        <f>SUMPRODUCT(LTA!J72:AN72,LTA!J$101:AN$101,LTA!J$103:AN$103)</f>
        <v>206.68</v>
      </c>
      <c r="U72" s="37">
        <f>SUMPRODUCT(LTA!J72:AN72,LTA!J$102:AN$102,LTA!J$103:AN$103)</f>
        <v>96.190000000000012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71.56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17.845587143981838</v>
      </c>
      <c r="AD72">
        <f t="shared" si="4"/>
        <v>1463.9608467855392</v>
      </c>
      <c r="AE72">
        <f>'IDT-1'!B72</f>
        <v>182</v>
      </c>
      <c r="AF72" s="24"/>
      <c r="AG72">
        <f t="shared" si="5"/>
        <v>1645.9608467855392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-46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82.89</v>
      </c>
      <c r="J73">
        <f>Bawana_RLNG!P73</f>
        <v>0</v>
      </c>
      <c r="K73">
        <f>Bawana_Spot!P73</f>
        <v>0</v>
      </c>
      <c r="L73">
        <f>TWOMCL!O73</f>
        <v>-6.976214486243685</v>
      </c>
      <c r="M73">
        <f>EDWPCL!S73</f>
        <v>0</v>
      </c>
      <c r="N73">
        <f>'MSW BWN'!S73</f>
        <v>7.5776443999999996</v>
      </c>
      <c r="O73">
        <f>BRPL_ISGS_exbus!DM73</f>
        <v>1171.1867009474001</v>
      </c>
      <c r="P73" s="36">
        <v>118.19548303271172</v>
      </c>
      <c r="Q73" s="36">
        <v>38.31</v>
      </c>
      <c r="R73" s="38">
        <v>14.330000000000002</v>
      </c>
      <c r="S73" s="38">
        <v>0</v>
      </c>
      <c r="T73" s="37">
        <f>SUMPRODUCT(LTA!J73:AN73,LTA!J$101:AN$101,LTA!J$103:AN$103)</f>
        <v>170.86</v>
      </c>
      <c r="U73" s="37">
        <f>SUMPRODUCT(LTA!J73:AN73,LTA!J$102:AN$102,LTA!J$103:AN$103)</f>
        <v>94.690000000000012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82.2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17.626920412148127</v>
      </c>
      <c r="AD73">
        <f t="shared" si="4"/>
        <v>1470.4893734817201</v>
      </c>
      <c r="AE73">
        <f>'IDT-1'!B73</f>
        <v>167</v>
      </c>
      <c r="AF73" s="24"/>
      <c r="AG73">
        <f t="shared" si="5"/>
        <v>1637.4893734817201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82.89</v>
      </c>
      <c r="J74">
        <f>Bawana_RLNG!P74</f>
        <v>0</v>
      </c>
      <c r="K74">
        <f>Bawana_Spot!P74</f>
        <v>0</v>
      </c>
      <c r="L74">
        <f>TWOMCL!O74</f>
        <v>-6.8435272318921978</v>
      </c>
      <c r="M74">
        <f>EDWPCL!S74</f>
        <v>0</v>
      </c>
      <c r="N74">
        <f>'MSW BWN'!S74</f>
        <v>7.6746435999999996</v>
      </c>
      <c r="O74">
        <f>BRPL_ISGS_exbus!DM74</f>
        <v>1194.4774969643081</v>
      </c>
      <c r="P74" s="36">
        <v>118.19548303271172</v>
      </c>
      <c r="Q74" s="36">
        <v>38.31</v>
      </c>
      <c r="R74" s="38">
        <v>5.5500000000000007</v>
      </c>
      <c r="S74" s="38">
        <v>0</v>
      </c>
      <c r="T74" s="37">
        <f>SUMPRODUCT(LTA!J74:AN74,LTA!J$101:AN$101,LTA!J$103:AN$103)</f>
        <v>124.87</v>
      </c>
      <c r="U74" s="37">
        <f>SUMPRODUCT(LTA!J74:AN74,LTA!J$102:AN$102,LTA!J$103:AN$103)</f>
        <v>93.59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48.35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17.090663145563788</v>
      </c>
      <c r="AD74">
        <f t="shared" si="4"/>
        <v>1467.7061132195633</v>
      </c>
      <c r="AE74">
        <f>'IDT-1'!B74</f>
        <v>162</v>
      </c>
      <c r="AF74" s="24"/>
      <c r="AG74">
        <f t="shared" si="5"/>
        <v>1629.7061132195633</v>
      </c>
      <c r="AI74" s="34">
        <f>PXIL!H74</f>
        <v>0</v>
      </c>
      <c r="AJ74" s="34">
        <f>PXIL!N74</f>
        <v>0</v>
      </c>
      <c r="AK74" s="34">
        <f>RTM_IEX!H74</f>
        <v>32.880000000000003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149.61000000000001</v>
      </c>
      <c r="J75">
        <f>Bawana_RLNG!P75</f>
        <v>0</v>
      </c>
      <c r="K75">
        <f>Bawana_Spot!P75</f>
        <v>0</v>
      </c>
      <c r="L75">
        <f>TWOMCL!O75</f>
        <v>-7.1989785415298355</v>
      </c>
      <c r="M75">
        <f>EDWPCL!S75</f>
        <v>0</v>
      </c>
      <c r="N75">
        <f>'MSW BWN'!S75</f>
        <v>7.4087319999999988</v>
      </c>
      <c r="O75">
        <f>BRPL_ISGS_exbus!DM75</f>
        <v>1224.5615642349442</v>
      </c>
      <c r="P75" s="36">
        <v>118.19548303271172</v>
      </c>
      <c r="Q75" s="36">
        <v>38.31</v>
      </c>
      <c r="R75" s="38">
        <v>0</v>
      </c>
      <c r="S75" s="38">
        <v>0</v>
      </c>
      <c r="T75" s="37">
        <f>SUMPRODUCT(LTA!J75:AN75,LTA!J$101:AN$101,LTA!J$103:AN$103)</f>
        <v>94.59</v>
      </c>
      <c r="U75" s="37">
        <f>SUMPRODUCT(LTA!J75:AN75,LTA!J$102:AN$102,LTA!J$103:AN$103)</f>
        <v>91.49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45.45</v>
      </c>
      <c r="Z75" s="34">
        <f>IEX!N75</f>
        <v>0</v>
      </c>
      <c r="AA75" s="75">
        <f>STOA!H75</f>
        <v>0.53</v>
      </c>
      <c r="AB75" s="75">
        <f>-STOA!N75</f>
        <v>-238.35999999999999</v>
      </c>
      <c r="AC75">
        <f t="shared" si="3"/>
        <v>17.950077772399389</v>
      </c>
      <c r="AD75">
        <f t="shared" si="4"/>
        <v>1410.8594029537267</v>
      </c>
      <c r="AE75">
        <f>'IDT-1'!B75</f>
        <v>147</v>
      </c>
      <c r="AF75" s="24"/>
      <c r="AG75">
        <f t="shared" si="5"/>
        <v>1557.8594029537267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149.61000000000001</v>
      </c>
      <c r="J76">
        <f>Bawana_RLNG!P76</f>
        <v>0</v>
      </c>
      <c r="K76">
        <f>Bawana_Spot!P76</f>
        <v>0</v>
      </c>
      <c r="L76">
        <f>TWOMCL!O76</f>
        <v>-6.8476440202133642</v>
      </c>
      <c r="M76">
        <f>EDWPCL!S76</f>
        <v>0</v>
      </c>
      <c r="N76">
        <f>'MSW BWN'!S76</f>
        <v>6.2698276000000002</v>
      </c>
      <c r="O76">
        <f>BRPL_ISGS_exbus!DM76</f>
        <v>1223.9268703035355</v>
      </c>
      <c r="P76" s="36">
        <v>118.19548303271172</v>
      </c>
      <c r="Q76" s="36">
        <v>38.31</v>
      </c>
      <c r="R76" s="38">
        <v>0</v>
      </c>
      <c r="S76" s="38">
        <v>0</v>
      </c>
      <c r="T76" s="37">
        <f>SUMPRODUCT(LTA!J76:AN76,LTA!J$101:AN$101,LTA!J$103:AN$103)</f>
        <v>74.240000000000009</v>
      </c>
      <c r="U76" s="37">
        <f>SUMPRODUCT(LTA!J76:AN76,LTA!J$102:AN$102,LTA!J$103:AN$103)</f>
        <v>91.95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119.91</v>
      </c>
      <c r="Z76" s="34">
        <f>IEX!N76</f>
        <v>0</v>
      </c>
      <c r="AA76" s="75">
        <f>STOA!H76</f>
        <v>0.53</v>
      </c>
      <c r="AB76" s="75">
        <f>-STOA!N76</f>
        <v>-238.35999999999999</v>
      </c>
      <c r="AC76">
        <f t="shared" si="3"/>
        <v>18.534601017594401</v>
      </c>
      <c r="AD76">
        <f t="shared" si="4"/>
        <v>1446.4226158984395</v>
      </c>
      <c r="AE76">
        <f>'IDT-1'!B76</f>
        <v>101</v>
      </c>
      <c r="AF76" s="24"/>
      <c r="AG76">
        <f t="shared" si="5"/>
        <v>1547.4226158984395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149.61000000000001</v>
      </c>
      <c r="J77">
        <f>Bawana_RLNG!P77</f>
        <v>0</v>
      </c>
      <c r="K77">
        <f>Bawana_Spot!P77</f>
        <v>0</v>
      </c>
      <c r="L77">
        <f>TWOMCL!O77</f>
        <v>-6.9760561482313319</v>
      </c>
      <c r="M77">
        <f>EDWPCL!S77</f>
        <v>0</v>
      </c>
      <c r="N77">
        <f>'MSW BWN'!S77</f>
        <v>7.0073559999999997</v>
      </c>
      <c r="O77">
        <f>BRPL_ISGS_exbus!DM77</f>
        <v>1184.857644199067</v>
      </c>
      <c r="P77" s="36">
        <v>118.19548303271172</v>
      </c>
      <c r="Q77" s="36">
        <v>38.31</v>
      </c>
      <c r="R77" s="38">
        <v>0</v>
      </c>
      <c r="S77" s="38">
        <v>0</v>
      </c>
      <c r="T77" s="37">
        <f>SUMPRODUCT(LTA!J77:AN77,LTA!J$101:AN$101,LTA!J$103:AN$103)</f>
        <v>63.290000000000006</v>
      </c>
      <c r="U77" s="37">
        <f>SUMPRODUCT(LTA!J77:AN77,LTA!J$102:AN$102,LTA!J$103:AN$103)</f>
        <v>91.45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121.84</v>
      </c>
      <c r="Z77" s="34">
        <f>IEX!N77</f>
        <v>0</v>
      </c>
      <c r="AA77" s="75">
        <f>STOA!H77</f>
        <v>0.53</v>
      </c>
      <c r="AB77" s="75">
        <f>-STOA!N77</f>
        <v>-238.35999999999999</v>
      </c>
      <c r="AC77">
        <f t="shared" si="3"/>
        <v>17.134137944730181</v>
      </c>
      <c r="AD77">
        <f t="shared" si="4"/>
        <v>1517.8429691388171</v>
      </c>
      <c r="AE77">
        <f>'IDT-1'!B77</f>
        <v>124</v>
      </c>
      <c r="AF77" s="24"/>
      <c r="AG77">
        <f t="shared" si="5"/>
        <v>1641.8429691388171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121.43000000000002</v>
      </c>
      <c r="J78">
        <f>Bawana_RLNG!P78</f>
        <v>0</v>
      </c>
      <c r="K78">
        <f>Bawana_Spot!P78</f>
        <v>0</v>
      </c>
      <c r="L78">
        <f>TWOMCL!O78</f>
        <v>-7.1989785415298355</v>
      </c>
      <c r="M78">
        <f>EDWPCL!S78</f>
        <v>0</v>
      </c>
      <c r="N78">
        <f>'MSW BWN'!S78</f>
        <v>7.9071071999999996</v>
      </c>
      <c r="O78">
        <f>BRPL_ISGS_exbus!DM78</f>
        <v>1213.94970975927</v>
      </c>
      <c r="P78" s="36">
        <v>118.19548303271172</v>
      </c>
      <c r="Q78" s="36">
        <v>38.31</v>
      </c>
      <c r="R78" s="38">
        <v>0</v>
      </c>
      <c r="S78" s="38">
        <v>0</v>
      </c>
      <c r="T78" s="37">
        <f>SUMPRODUCT(LTA!J78:AN78,LTA!J$101:AN$101,LTA!J$103:AN$103)</f>
        <v>56.82</v>
      </c>
      <c r="U78" s="37">
        <f>SUMPRODUCT(LTA!J78:AN78,LTA!J$102:AN$102,LTA!J$103:AN$103)</f>
        <v>90.95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191.47</v>
      </c>
      <c r="Z78" s="34">
        <f>IEX!N78</f>
        <v>0</v>
      </c>
      <c r="AA78" s="75">
        <f>STOA!H78</f>
        <v>0.53</v>
      </c>
      <c r="AB78" s="75">
        <f>-STOA!N78</f>
        <v>-238.35999999999999</v>
      </c>
      <c r="AC78">
        <f t="shared" si="3"/>
        <v>17.94866666346638</v>
      </c>
      <c r="AD78">
        <f t="shared" si="4"/>
        <v>1549.2773347869856</v>
      </c>
      <c r="AE78">
        <f>'IDT-1'!B78</f>
        <v>109</v>
      </c>
      <c r="AF78" s="24"/>
      <c r="AG78">
        <f t="shared" si="5"/>
        <v>1658.2773347869856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-38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121.43000000000002</v>
      </c>
      <c r="J79">
        <f>Bawana_RLNG!P79</f>
        <v>0</v>
      </c>
      <c r="K79">
        <f>Bawana_Spot!P79</f>
        <v>0</v>
      </c>
      <c r="L79">
        <f>TWOMCL!O79</f>
        <v>-7.1989785415298355</v>
      </c>
      <c r="M79">
        <f>EDWPCL!S79</f>
        <v>0</v>
      </c>
      <c r="N79">
        <f>'MSW BWN'!S79</f>
        <v>7.7465567999999987</v>
      </c>
      <c r="O79">
        <f>BRPL_ISGS_exbus!DM79</f>
        <v>1176.0199604370182</v>
      </c>
      <c r="P79" s="36">
        <v>118.19548303271172</v>
      </c>
      <c r="Q79" s="36">
        <v>38.31</v>
      </c>
      <c r="R79" s="38">
        <v>0</v>
      </c>
      <c r="S79" s="38">
        <v>0</v>
      </c>
      <c r="T79" s="37">
        <f>SUMPRODUCT(LTA!J79:AN79,LTA!J$101:AN$101,LTA!J$103:AN$103)</f>
        <v>48.66</v>
      </c>
      <c r="U79" s="37">
        <f>SUMPRODUCT(LTA!J79:AN79,LTA!J$102:AN$102,LTA!J$103:AN$103)</f>
        <v>80.95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143.12</v>
      </c>
      <c r="Z79" s="34">
        <f>IEX!N79</f>
        <v>0</v>
      </c>
      <c r="AA79" s="75">
        <f>STOA!H79</f>
        <v>0.63</v>
      </c>
      <c r="AB79" s="75">
        <f>-STOA!N79</f>
        <v>-238.35999999999999</v>
      </c>
      <c r="AC79">
        <f t="shared" si="3"/>
        <v>17.003094884000351</v>
      </c>
      <c r="AD79">
        <f t="shared" si="4"/>
        <v>1453.7226068442003</v>
      </c>
      <c r="AE79">
        <f>'IDT-1'!B79</f>
        <v>175</v>
      </c>
      <c r="AF79" s="24"/>
      <c r="AG79">
        <f t="shared" si="5"/>
        <v>1628.7226068442003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121.43000000000002</v>
      </c>
      <c r="J80">
        <f>Bawana_RLNG!P80</f>
        <v>0</v>
      </c>
      <c r="K80">
        <f>Bawana_Spot!P80</f>
        <v>0</v>
      </c>
      <c r="L80">
        <f>TWOMCL!O80</f>
        <v>-6.6413295901179126</v>
      </c>
      <c r="M80">
        <f>EDWPCL!S80</f>
        <v>0</v>
      </c>
      <c r="N80">
        <f>'MSW BWN'!S80</f>
        <v>7.6980571999999983</v>
      </c>
      <c r="O80">
        <f>BRPL_ISGS_exbus!DM80</f>
        <v>1133.59026359175</v>
      </c>
      <c r="P80" s="36">
        <v>118.19548303271172</v>
      </c>
      <c r="Q80" s="36">
        <v>38.31</v>
      </c>
      <c r="R80" s="38">
        <v>0</v>
      </c>
      <c r="S80" s="38">
        <v>0</v>
      </c>
      <c r="T80" s="37">
        <f>SUMPRODUCT(LTA!J80:AN80,LTA!J$101:AN$101,LTA!J$103:AN$103)</f>
        <v>47.67</v>
      </c>
      <c r="U80" s="37">
        <f>SUMPRODUCT(LTA!J80:AN80,LTA!J$102:AN$102,LTA!J$103:AN$103)</f>
        <v>79.95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161.49</v>
      </c>
      <c r="Z80" s="34">
        <f>IEX!N80</f>
        <v>0</v>
      </c>
      <c r="AA80" s="75">
        <f>STOA!H80</f>
        <v>0.63</v>
      </c>
      <c r="AB80" s="75">
        <f>-STOA!N80</f>
        <v>-238.35999999999999</v>
      </c>
      <c r="AC80">
        <f t="shared" si="3"/>
        <v>16.694434524388679</v>
      </c>
      <c r="AD80">
        <f t="shared" si="4"/>
        <v>1438.4907197099556</v>
      </c>
      <c r="AE80">
        <f>'IDT-1'!B80</f>
        <v>175</v>
      </c>
      <c r="AF80" s="24"/>
      <c r="AG80">
        <f t="shared" si="5"/>
        <v>1613.4907197099556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102.13000000000002</v>
      </c>
      <c r="J81">
        <f>Bawana_RLNG!P81</f>
        <v>0</v>
      </c>
      <c r="K81">
        <f>Bawana_Spot!P81</f>
        <v>0</v>
      </c>
      <c r="L81">
        <f>TWOMCL!O81</f>
        <v>-7.1989785415298355</v>
      </c>
      <c r="M81">
        <f>EDWPCL!S81</f>
        <v>0</v>
      </c>
      <c r="N81">
        <f>'MSW BWN'!S81</f>
        <v>7.3685943999999983</v>
      </c>
      <c r="O81">
        <f>BRPL_ISGS_exbus!DM81</f>
        <v>1120.0616010842984</v>
      </c>
      <c r="P81" s="36">
        <v>118.19548303271172</v>
      </c>
      <c r="Q81" s="36">
        <v>38.31</v>
      </c>
      <c r="R81" s="38">
        <v>0</v>
      </c>
      <c r="S81" s="38">
        <v>0</v>
      </c>
      <c r="T81" s="37">
        <f>SUMPRODUCT(LTA!J81:AN81,LTA!J$101:AN$101,LTA!J$103:AN$103)</f>
        <v>46.66</v>
      </c>
      <c r="U81" s="37">
        <f>SUMPRODUCT(LTA!J81:AN81,LTA!J$102:AN$102,LTA!J$103:AN$103)</f>
        <v>78.95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155.69</v>
      </c>
      <c r="Z81" s="34">
        <f>IEX!N81</f>
        <v>0</v>
      </c>
      <c r="AA81" s="75">
        <f>STOA!H81</f>
        <v>0.63</v>
      </c>
      <c r="AB81" s="75">
        <f>-STOA!N81</f>
        <v>-238.35999999999999</v>
      </c>
      <c r="AC81">
        <f t="shared" si="3"/>
        <v>16.185603049530837</v>
      </c>
      <c r="AD81">
        <f t="shared" si="4"/>
        <v>1417.47377692595</v>
      </c>
      <c r="AE81">
        <f>'IDT-1'!B81</f>
        <v>180</v>
      </c>
      <c r="AF81" s="24"/>
      <c r="AG81">
        <f t="shared" si="5"/>
        <v>1597.47377692595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102.13000000000002</v>
      </c>
      <c r="J82">
        <f>Bawana_RLNG!P82</f>
        <v>0</v>
      </c>
      <c r="K82">
        <f>Bawana_Spot!P82</f>
        <v>0</v>
      </c>
      <c r="L82">
        <f>TWOMCL!O82</f>
        <v>-7.089901179112859</v>
      </c>
      <c r="M82">
        <f>EDWPCL!S82</f>
        <v>0</v>
      </c>
      <c r="N82">
        <f>'MSW BWN'!S82</f>
        <v>7.6261439999999983</v>
      </c>
      <c r="O82">
        <f>BRPL_ISGS_exbus!DM82</f>
        <v>1104.8891639777221</v>
      </c>
      <c r="P82" s="36">
        <v>118.19548303271172</v>
      </c>
      <c r="Q82" s="36">
        <v>38.31</v>
      </c>
      <c r="R82" s="38">
        <v>0</v>
      </c>
      <c r="S82" s="38">
        <v>0</v>
      </c>
      <c r="T82" s="37">
        <f>SUMPRODUCT(LTA!J82:AN82,LTA!J$101:AN$101,LTA!J$103:AN$103)</f>
        <v>46.010000000000005</v>
      </c>
      <c r="U82" s="37">
        <f>SUMPRODUCT(LTA!J82:AN82,LTA!J$102:AN$102,LTA!J$103:AN$103)</f>
        <v>77.95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234.01</v>
      </c>
      <c r="Z82" s="34">
        <f>IEX!N82</f>
        <v>0</v>
      </c>
      <c r="AA82" s="75">
        <f>STOA!H82</f>
        <v>0.63</v>
      </c>
      <c r="AB82" s="75">
        <f>-STOA!N82</f>
        <v>-238.35999999999999</v>
      </c>
      <c r="AC82">
        <f t="shared" si="3"/>
        <v>16.703421982934344</v>
      </c>
      <c r="AD82">
        <f t="shared" si="4"/>
        <v>1478.820147848387</v>
      </c>
      <c r="AE82">
        <f>'IDT-1'!B82</f>
        <v>109</v>
      </c>
      <c r="AF82" s="24"/>
      <c r="AG82">
        <f t="shared" si="5"/>
        <v>1587.820147848387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103.75</v>
      </c>
      <c r="J83">
        <f>Bawana_RLNG!P83</f>
        <v>0</v>
      </c>
      <c r="K83">
        <f>Bawana_Spot!P83</f>
        <v>0</v>
      </c>
      <c r="L83">
        <f>TWOMCL!O83</f>
        <v>-6.5798944413251004</v>
      </c>
      <c r="M83">
        <f>EDWPCL!S83</f>
        <v>0</v>
      </c>
      <c r="N83">
        <f>'MSW BWN'!S83</f>
        <v>7.3685943999999983</v>
      </c>
      <c r="O83">
        <f>BRPL_ISGS_exbus!DM83</f>
        <v>1172.6375188724662</v>
      </c>
      <c r="P83" s="36">
        <v>118.19548303271172</v>
      </c>
      <c r="Q83" s="36">
        <v>38.31</v>
      </c>
      <c r="R83" s="38">
        <v>0</v>
      </c>
      <c r="S83" s="38">
        <v>0</v>
      </c>
      <c r="T83" s="37">
        <f>SUMPRODUCT(LTA!J83:AN83,LTA!J$101:AN$101,LTA!J$103:AN$103)</f>
        <v>45.67</v>
      </c>
      <c r="U83" s="37">
        <f>SUMPRODUCT(LTA!J83:AN83,LTA!J$102:AN$102,LTA!J$103:AN$103)</f>
        <v>76.95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232.08</v>
      </c>
      <c r="Z83" s="34">
        <f>IEX!N83</f>
        <v>0</v>
      </c>
      <c r="AA83" s="75">
        <f>STOA!H83</f>
        <v>0.63</v>
      </c>
      <c r="AB83" s="75">
        <f>-STOA!N83</f>
        <v>-238.35999999999999</v>
      </c>
      <c r="AC83">
        <f t="shared" si="3"/>
        <v>17.751962705662091</v>
      </c>
      <c r="AD83">
        <f t="shared" si="4"/>
        <v>1485.1224191581912</v>
      </c>
      <c r="AE83">
        <f>'IDT-1'!B83</f>
        <v>114</v>
      </c>
      <c r="AF83" s="24"/>
      <c r="AG83">
        <f t="shared" si="5"/>
        <v>1599.1224191581912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103.75</v>
      </c>
      <c r="J84">
        <f>Bawana_RLNG!P84</f>
        <v>0</v>
      </c>
      <c r="K84">
        <f>Bawana_Spot!P84</f>
        <v>0</v>
      </c>
      <c r="L84">
        <f>TWOMCL!O84</f>
        <v>-6.9250713082537922</v>
      </c>
      <c r="M84">
        <f>EDWPCL!S84</f>
        <v>0</v>
      </c>
      <c r="N84">
        <f>'MSW BWN'!S84</f>
        <v>7.4572315999999992</v>
      </c>
      <c r="O84">
        <f>BRPL_ISGS_exbus!DM84</f>
        <v>1164.4436924871957</v>
      </c>
      <c r="P84" s="36">
        <v>118.19548303271172</v>
      </c>
      <c r="Q84" s="36">
        <v>38.31</v>
      </c>
      <c r="R84" s="38">
        <v>0</v>
      </c>
      <c r="S84" s="38">
        <v>0</v>
      </c>
      <c r="T84" s="37">
        <f>SUMPRODUCT(LTA!J84:AN84,LTA!J$101:AN$101,LTA!J$103:AN$103)</f>
        <v>45.33</v>
      </c>
      <c r="U84" s="37">
        <f>SUMPRODUCT(LTA!J84:AN84,LTA!J$102:AN$102,LTA!J$103:AN$103)</f>
        <v>76.45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239.82</v>
      </c>
      <c r="Z84" s="34">
        <f>IEX!N84</f>
        <v>0</v>
      </c>
      <c r="AA84" s="75">
        <f>STOA!H84</f>
        <v>0.63</v>
      </c>
      <c r="AB84" s="75">
        <f>-STOA!N84</f>
        <v>-238.35999999999999</v>
      </c>
      <c r="AC84">
        <f t="shared" si="3"/>
        <v>17.829474741437448</v>
      </c>
      <c r="AD84">
        <f t="shared" si="4"/>
        <v>1473.4945410702162</v>
      </c>
      <c r="AE84">
        <f>'IDT-1'!B84</f>
        <v>109</v>
      </c>
      <c r="AF84" s="24"/>
      <c r="AG84">
        <f t="shared" si="5"/>
        <v>1582.4945410702162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103.75</v>
      </c>
      <c r="J85">
        <f>Bawana_RLNG!P85</f>
        <v>0</v>
      </c>
      <c r="K85">
        <f>Bawana_Spot!P85</f>
        <v>0</v>
      </c>
      <c r="L85">
        <f>TWOMCL!O85</f>
        <v>-7.0205491297024141</v>
      </c>
      <c r="M85">
        <f>EDWPCL!S85</f>
        <v>0</v>
      </c>
      <c r="N85">
        <f>'MSW BWN'!S85</f>
        <v>7.8184699999999987</v>
      </c>
      <c r="O85">
        <f>BRPL_ISGS_exbus!DM85</f>
        <v>1156.5797996871954</v>
      </c>
      <c r="P85" s="36">
        <v>118.19548303271172</v>
      </c>
      <c r="Q85" s="36">
        <v>38.31</v>
      </c>
      <c r="R85" s="38">
        <v>0</v>
      </c>
      <c r="S85" s="38">
        <v>0</v>
      </c>
      <c r="T85" s="37">
        <f>SUMPRODUCT(LTA!J85:AN85,LTA!J$101:AN$101,LTA!J$103:AN$103)</f>
        <v>44.67</v>
      </c>
      <c r="U85" s="37">
        <f>SUMPRODUCT(LTA!J85:AN85,LTA!J$102:AN$102,LTA!J$103:AN$103)</f>
        <v>76.95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238.85</v>
      </c>
      <c r="Z85" s="34">
        <f>IEX!N85</f>
        <v>0</v>
      </c>
      <c r="AA85" s="75">
        <f>STOA!H85</f>
        <v>0.63</v>
      </c>
      <c r="AB85" s="75">
        <f>-STOA!N85</f>
        <v>-238.35999999999999</v>
      </c>
      <c r="AC85">
        <f t="shared" si="3"/>
        <v>18.130500192057283</v>
      </c>
      <c r="AD85">
        <f t="shared" si="4"/>
        <v>1420.4653833981477</v>
      </c>
      <c r="AE85">
        <f>'IDT-1'!B85</f>
        <v>114</v>
      </c>
      <c r="AF85" s="24"/>
      <c r="AG85">
        <f t="shared" si="5"/>
        <v>1534.4653833981477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-113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103.75</v>
      </c>
      <c r="J86">
        <f>Bawana_RLNG!P86</f>
        <v>0</v>
      </c>
      <c r="K86">
        <f>Bawana_Spot!P86</f>
        <v>0</v>
      </c>
      <c r="L86">
        <f>TWOMCL!O86</f>
        <v>-6.6286625491297038</v>
      </c>
      <c r="M86">
        <f>EDWPCL!S86</f>
        <v>0</v>
      </c>
      <c r="N86">
        <f>'MSW BWN'!S86</f>
        <v>7.8268319999999987</v>
      </c>
      <c r="O86">
        <f>BRPL_ISGS_exbus!DM86</f>
        <v>1156.3997996871956</v>
      </c>
      <c r="P86" s="36">
        <v>118.19548303271172</v>
      </c>
      <c r="Q86" s="36">
        <v>38.31</v>
      </c>
      <c r="R86" s="38">
        <v>0</v>
      </c>
      <c r="S86" s="38">
        <v>0</v>
      </c>
      <c r="T86" s="37">
        <f>SUMPRODUCT(LTA!J86:AN86,LTA!J$101:AN$101,LTA!J$103:AN$103)</f>
        <v>44.67</v>
      </c>
      <c r="U86" s="37">
        <f>SUMPRODUCT(LTA!J86:AN86,LTA!J$102:AN$102,LTA!J$103:AN$103)</f>
        <v>77.45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215.64</v>
      </c>
      <c r="Z86" s="34">
        <f>IEX!N86</f>
        <v>0</v>
      </c>
      <c r="AA86" s="75">
        <f>STOA!H86</f>
        <v>0.63</v>
      </c>
      <c r="AB86" s="75">
        <f>-STOA!N86</f>
        <v>-238.35999999999999</v>
      </c>
      <c r="AC86">
        <f t="shared" si="3"/>
        <v>17.909561226648322</v>
      </c>
      <c r="AD86">
        <f t="shared" si="4"/>
        <v>1401.1965709441295</v>
      </c>
      <c r="AE86">
        <f>'IDT-1'!B86</f>
        <v>124</v>
      </c>
      <c r="AF86" s="24"/>
      <c r="AG86">
        <f t="shared" si="5"/>
        <v>1525.1965709441295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103.75</v>
      </c>
      <c r="J87">
        <f>Bawana_RLNG!P87</f>
        <v>0</v>
      </c>
      <c r="K87">
        <f>Bawana_Spot!P87</f>
        <v>0</v>
      </c>
      <c r="L87">
        <f>TWOMCL!O87</f>
        <v>-6.523209432902866</v>
      </c>
      <c r="M87">
        <f>EDWPCL!S87</f>
        <v>0</v>
      </c>
      <c r="N87">
        <f>'MSW BWN'!S87</f>
        <v>7.9873823999999987</v>
      </c>
      <c r="O87">
        <f>BRPL_ISGS_exbus!DM87</f>
        <v>1155.4897141678914</v>
      </c>
      <c r="P87" s="36">
        <v>118.19548303271172</v>
      </c>
      <c r="Q87" s="36">
        <v>38.31</v>
      </c>
      <c r="R87" s="38">
        <v>0</v>
      </c>
      <c r="S87" s="38">
        <v>0</v>
      </c>
      <c r="T87" s="37">
        <f>SUMPRODUCT(LTA!J87:AN87,LTA!J$101:AN$101,LTA!J$103:AN$103)</f>
        <v>44</v>
      </c>
      <c r="U87" s="37">
        <f>SUMPRODUCT(LTA!J87:AN87,LTA!J$102:AN$102,LTA!J$103:AN$103)</f>
        <v>77.489999999999995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102.5</v>
      </c>
      <c r="Z87" s="34">
        <f>IEX!N87</f>
        <v>0</v>
      </c>
      <c r="AA87" s="75">
        <f>STOA!H87</f>
        <v>0.63</v>
      </c>
      <c r="AB87" s="75">
        <f>-STOA!N87</f>
        <v>-238.35999999999999</v>
      </c>
      <c r="AC87">
        <f t="shared" si="3"/>
        <v>16.014876471928229</v>
      </c>
      <c r="AD87">
        <f t="shared" si="4"/>
        <v>1398.6771736957724</v>
      </c>
      <c r="AE87">
        <f>'IDT-1'!B87</f>
        <v>139</v>
      </c>
      <c r="AF87" s="24"/>
      <c r="AG87">
        <f t="shared" si="5"/>
        <v>1537.6771736957724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103.75</v>
      </c>
      <c r="J88">
        <f>Bawana_RLNG!P88</f>
        <v>0</v>
      </c>
      <c r="K88">
        <f>Bawana_Spot!P88</f>
        <v>0</v>
      </c>
      <c r="L88">
        <f>TWOMCL!O88</f>
        <v>-6.5779943851768676</v>
      </c>
      <c r="M88">
        <f>EDWPCL!S88</f>
        <v>0</v>
      </c>
      <c r="N88">
        <f>'MSW BWN'!S88</f>
        <v>8.0676575999999987</v>
      </c>
      <c r="O88">
        <f>BRPL_ISGS_exbus!DM88</f>
        <v>1155.0397141678916</v>
      </c>
      <c r="P88" s="36">
        <v>118.19548303271172</v>
      </c>
      <c r="Q88" s="36">
        <v>38.31</v>
      </c>
      <c r="R88" s="38">
        <v>0</v>
      </c>
      <c r="S88" s="38">
        <v>0</v>
      </c>
      <c r="T88" s="37">
        <f>SUMPRODUCT(LTA!J88:AN88,LTA!J$101:AN$101,LTA!J$103:AN$103)</f>
        <v>43</v>
      </c>
      <c r="U88" s="37">
        <f>SUMPRODUCT(LTA!J88:AN88,LTA!J$102:AN$102,LTA!J$103:AN$103)</f>
        <v>78.489999999999995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82.2</v>
      </c>
      <c r="Z88" s="34">
        <f>IEX!N88</f>
        <v>0</v>
      </c>
      <c r="AA88" s="75">
        <f>STOA!H88</f>
        <v>0.63</v>
      </c>
      <c r="AB88" s="75">
        <f>-STOA!N88</f>
        <v>-238.35999999999999</v>
      </c>
      <c r="AC88">
        <f t="shared" si="3"/>
        <v>15.841714875579893</v>
      </c>
      <c r="AD88">
        <f t="shared" si="4"/>
        <v>1378.1258255398468</v>
      </c>
      <c r="AE88">
        <f>'IDT-1'!B88</f>
        <v>149</v>
      </c>
      <c r="AF88" s="24"/>
      <c r="AG88">
        <f t="shared" si="5"/>
        <v>1527.1258255398468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135.75</v>
      </c>
      <c r="J89">
        <f>Bawana_RLNG!P89</f>
        <v>0</v>
      </c>
      <c r="K89">
        <f>Bawana_Spot!P89</f>
        <v>0</v>
      </c>
      <c r="L89">
        <f>TWOMCL!O89</f>
        <v>-6.9176294216732188</v>
      </c>
      <c r="M89">
        <f>EDWPCL!S89</f>
        <v>0</v>
      </c>
      <c r="N89">
        <f>'MSW BWN'!S89</f>
        <v>7.9873823999999987</v>
      </c>
      <c r="O89">
        <f>BRPL_ISGS_exbus!DM89</f>
        <v>1156.8197141678916</v>
      </c>
      <c r="P89" s="36">
        <v>118.19548303271172</v>
      </c>
      <c r="Q89" s="36">
        <v>38.31</v>
      </c>
      <c r="R89" s="38">
        <v>0</v>
      </c>
      <c r="S89" s="38">
        <v>0</v>
      </c>
      <c r="T89" s="37">
        <f>SUMPRODUCT(LTA!J89:AN89,LTA!J$101:AN$101,LTA!J$103:AN$103)</f>
        <v>42.66</v>
      </c>
      <c r="U89" s="37">
        <f>SUMPRODUCT(LTA!J89:AN89,LTA!J$102:AN$102,LTA!J$103:AN$103)</f>
        <v>78.989999999999995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78.33</v>
      </c>
      <c r="Z89" s="34">
        <f>IEX!N89</f>
        <v>0</v>
      </c>
      <c r="AA89" s="75">
        <f>STOA!H89</f>
        <v>0.63</v>
      </c>
      <c r="AB89" s="75">
        <f>-STOA!N89</f>
        <v>-238.35999999999999</v>
      </c>
      <c r="AC89">
        <f t="shared" si="3"/>
        <v>16.325226924434958</v>
      </c>
      <c r="AD89">
        <f t="shared" si="4"/>
        <v>1380.2924032544954</v>
      </c>
      <c r="AE89">
        <f>'IDT-1'!B89</f>
        <v>149</v>
      </c>
      <c r="AF89" s="24"/>
      <c r="AG89">
        <f t="shared" si="5"/>
        <v>1529.2924032544954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-27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135.75</v>
      </c>
      <c r="J90">
        <f>Bawana_RLNG!P90</f>
        <v>0</v>
      </c>
      <c r="K90">
        <f>Bawana_Spot!P90</f>
        <v>0</v>
      </c>
      <c r="L90">
        <f>TWOMCL!O90</f>
        <v>-6.6625468837731621</v>
      </c>
      <c r="M90">
        <f>EDWPCL!S90</f>
        <v>0</v>
      </c>
      <c r="N90">
        <f>'MSW BWN'!S90</f>
        <v>8.0358819999999991</v>
      </c>
      <c r="O90">
        <f>BRPL_ISGS_exbus!DM90</f>
        <v>1065.7369682234269</v>
      </c>
      <c r="P90" s="36">
        <v>118.19548303271172</v>
      </c>
      <c r="Q90" s="36">
        <v>38.31</v>
      </c>
      <c r="R90" s="38">
        <v>0</v>
      </c>
      <c r="S90" s="38">
        <v>0</v>
      </c>
      <c r="T90" s="37">
        <f>SUMPRODUCT(LTA!J90:AN90,LTA!J$101:AN$101,LTA!J$103:AN$103)</f>
        <v>43</v>
      </c>
      <c r="U90" s="37">
        <f>SUMPRODUCT(LTA!J90:AN90,LTA!J$102:AN$102,LTA!J$103:AN$103)</f>
        <v>79.489999999999995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67.69</v>
      </c>
      <c r="Z90" s="34">
        <f>IEX!N90</f>
        <v>0</v>
      </c>
      <c r="AA90" s="75">
        <f>STOA!H90</f>
        <v>0.63</v>
      </c>
      <c r="AB90" s="75">
        <f>-STOA!N90</f>
        <v>-238.35999999999999</v>
      </c>
      <c r="AC90">
        <f t="shared" si="3"/>
        <v>15.710345152158034</v>
      </c>
      <c r="AD90">
        <f t="shared" si="4"/>
        <v>1362.4481212202077</v>
      </c>
      <c r="AE90">
        <f>'IDT-1'!B90</f>
        <v>149</v>
      </c>
      <c r="AF90" s="24"/>
      <c r="AG90">
        <f t="shared" si="5"/>
        <v>1511.4481212202077</v>
      </c>
      <c r="AI90" s="34">
        <f>PXIL!H90</f>
        <v>0</v>
      </c>
      <c r="AJ90" s="34">
        <f>PXIL!N90</f>
        <v>0</v>
      </c>
      <c r="AK90" s="34">
        <f>RTM_IEX!H90</f>
        <v>55.12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140.38999999999999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7.8903831999999987</v>
      </c>
      <c r="O91">
        <f>BRPL_ISGS_exbus!DM91</f>
        <v>1143.7307763032879</v>
      </c>
      <c r="P91" s="36">
        <v>118.19548303271172</v>
      </c>
      <c r="Q91" s="36">
        <v>38.31</v>
      </c>
      <c r="R91" s="38">
        <v>0</v>
      </c>
      <c r="S91" s="38">
        <v>0</v>
      </c>
      <c r="T91" s="37">
        <f>SUMPRODUCT(LTA!J91:AN91,LTA!J$101:AN$101,LTA!J$103:AN$103)</f>
        <v>43.010000000000005</v>
      </c>
      <c r="U91" s="37">
        <f>SUMPRODUCT(LTA!J91:AN91,LTA!J$102:AN$102,LTA!J$103:AN$103)</f>
        <v>81.489999999999995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276.56</v>
      </c>
      <c r="Z91" s="34">
        <f>IEX!N91</f>
        <v>0</v>
      </c>
      <c r="AA91" s="75">
        <f>STOA!H91</f>
        <v>0.53</v>
      </c>
      <c r="AB91" s="75">
        <f>-STOA!N91</f>
        <v>-392.55999999999995</v>
      </c>
      <c r="AC91">
        <f t="shared" si="3"/>
        <v>19.419732081538026</v>
      </c>
      <c r="AD91">
        <f t="shared" si="4"/>
        <v>1395.1506119129317</v>
      </c>
      <c r="AE91">
        <f>'IDT-1'!B91</f>
        <v>79</v>
      </c>
      <c r="AF91" s="24"/>
      <c r="AG91">
        <f t="shared" si="5"/>
        <v>1474.1506119129317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-47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140.38999999999999</v>
      </c>
      <c r="J92">
        <f>Bawana_RLNG!P92</f>
        <v>0</v>
      </c>
      <c r="K92">
        <f>Bawana_Spot!P92</f>
        <v>0</v>
      </c>
      <c r="L92">
        <f>TWOMCL!O92</f>
        <v>-7.1989785415298355</v>
      </c>
      <c r="M92">
        <f>EDWPCL!S92</f>
        <v>0</v>
      </c>
      <c r="N92">
        <f>'MSW BWN'!S92</f>
        <v>7.3769563999999992</v>
      </c>
      <c r="O92">
        <f>BRPL_ISGS_exbus!DM92</f>
        <v>1138.1282845038784</v>
      </c>
      <c r="P92" s="36">
        <v>118.19548303271172</v>
      </c>
      <c r="Q92" s="36">
        <v>38.31</v>
      </c>
      <c r="R92" s="38">
        <v>0</v>
      </c>
      <c r="S92" s="38">
        <v>0</v>
      </c>
      <c r="T92" s="37">
        <f>SUMPRODUCT(LTA!J92:AN92,LTA!J$101:AN$101,LTA!J$103:AN$103)</f>
        <v>42.989999999999995</v>
      </c>
      <c r="U92" s="37">
        <f>SUMPRODUCT(LTA!J92:AN92,LTA!J$102:AN$102,LTA!J$103:AN$103)</f>
        <v>81.99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278.5</v>
      </c>
      <c r="Z92" s="34">
        <f>IEX!N92</f>
        <v>0</v>
      </c>
      <c r="AA92" s="75">
        <f>STOA!H92</f>
        <v>0.53</v>
      </c>
      <c r="AB92" s="75">
        <f>-STOA!N92</f>
        <v>-392.55999999999995</v>
      </c>
      <c r="AC92">
        <f t="shared" si="3"/>
        <v>19.32091710350387</v>
      </c>
      <c r="AD92">
        <f t="shared" si="4"/>
        <v>1399.5535082915565</v>
      </c>
      <c r="AE92">
        <f>'IDT-1'!B92</f>
        <v>61</v>
      </c>
      <c r="AF92" s="24"/>
      <c r="AG92">
        <f t="shared" si="5"/>
        <v>1460.5535082915565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-39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140.38999999999999</v>
      </c>
      <c r="J93">
        <f>Bawana_RLNG!P93</f>
        <v>0</v>
      </c>
      <c r="K93">
        <f>Bawana_Spot!P93</f>
        <v>0</v>
      </c>
      <c r="L93">
        <f>TWOMCL!O93</f>
        <v>-7.0823009545199325</v>
      </c>
      <c r="M93">
        <f>EDWPCL!S93</f>
        <v>0</v>
      </c>
      <c r="N93">
        <f>'MSW BWN'!S93</f>
        <v>7.5943683999999996</v>
      </c>
      <c r="O93">
        <f>BRPL_ISGS_exbus!DM93</f>
        <v>1139.227789019556</v>
      </c>
      <c r="P93" s="36">
        <v>118.19548303271172</v>
      </c>
      <c r="Q93" s="36">
        <v>38.31</v>
      </c>
      <c r="R93" s="38">
        <v>0</v>
      </c>
      <c r="S93" s="38">
        <v>0</v>
      </c>
      <c r="T93" s="37">
        <f>SUMPRODUCT(LTA!J93:AN93,LTA!J$101:AN$101,LTA!J$103:AN$103)</f>
        <v>42.989999999999995</v>
      </c>
      <c r="U93" s="37">
        <f>SUMPRODUCT(LTA!J93:AN93,LTA!J$102:AN$102,LTA!J$103:AN$103)</f>
        <v>81.99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261.08999999999997</v>
      </c>
      <c r="Z93" s="34">
        <f>IEX!N93</f>
        <v>0</v>
      </c>
      <c r="AA93" s="75">
        <f>STOA!H93</f>
        <v>0.53</v>
      </c>
      <c r="AB93" s="75">
        <f>-STOA!N93</f>
        <v>-392.55999999999995</v>
      </c>
      <c r="AC93">
        <f t="shared" si="3"/>
        <v>19.354169962490825</v>
      </c>
      <c r="AD93">
        <f t="shared" si="4"/>
        <v>1363.5438495352569</v>
      </c>
      <c r="AE93">
        <f>'IDT-1'!B93</f>
        <v>66</v>
      </c>
      <c r="AF93" s="24"/>
      <c r="AG93">
        <f t="shared" si="5"/>
        <v>1429.5438495352569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-59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140.38999999999999</v>
      </c>
      <c r="J94">
        <f>Bawana_RLNG!P94</f>
        <v>0</v>
      </c>
      <c r="K94">
        <f>Bawana_Spot!P94</f>
        <v>0</v>
      </c>
      <c r="L94">
        <f>TWOMCL!O94</f>
        <v>-7.1989785415298355</v>
      </c>
      <c r="M94">
        <f>EDWPCL!S94</f>
        <v>0</v>
      </c>
      <c r="N94">
        <f>'MSW BWN'!S94</f>
        <v>7.5140931999999996</v>
      </c>
      <c r="O94">
        <f>BRPL_ISGS_exbus!DM94</f>
        <v>1040.1385756466125</v>
      </c>
      <c r="P94" s="36">
        <v>118.19548303271172</v>
      </c>
      <c r="Q94" s="36">
        <v>38.31</v>
      </c>
      <c r="R94" s="38">
        <v>0</v>
      </c>
      <c r="S94" s="38">
        <v>0</v>
      </c>
      <c r="T94" s="37">
        <f>SUMPRODUCT(LTA!J94:AN94,LTA!J$101:AN$101,LTA!J$103:AN$103)</f>
        <v>43</v>
      </c>
      <c r="U94" s="37">
        <f>SUMPRODUCT(LTA!J94:AN94,LTA!J$102:AN$102,LTA!J$103:AN$103)</f>
        <v>82.49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233.05</v>
      </c>
      <c r="Z94" s="34">
        <f>IEX!N94</f>
        <v>0</v>
      </c>
      <c r="AA94" s="75">
        <f>STOA!H94</f>
        <v>0.53</v>
      </c>
      <c r="AB94" s="75">
        <f>-STOA!N94</f>
        <v>-392.55999999999995</v>
      </c>
      <c r="AC94">
        <f t="shared" si="3"/>
        <v>18.310960346952164</v>
      </c>
      <c r="AD94">
        <f t="shared" si="4"/>
        <v>1358.6608929908423</v>
      </c>
      <c r="AE94">
        <f>'IDT-1'!B94</f>
        <v>76</v>
      </c>
      <c r="AF94" s="24"/>
      <c r="AG94">
        <f t="shared" si="5"/>
        <v>1434.6608929908423</v>
      </c>
      <c r="AI94" s="34">
        <f>PXIL!H94</f>
        <v>0</v>
      </c>
      <c r="AJ94" s="34">
        <f>PXIL!N94</f>
        <v>0</v>
      </c>
      <c r="AK94" s="34">
        <f>RTM_IEX!H94</f>
        <v>61.89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140.38999999999999</v>
      </c>
      <c r="J95">
        <f>Bawana_RLNG!P95</f>
        <v>0</v>
      </c>
      <c r="K95">
        <f>Bawana_Spot!P95</f>
        <v>0</v>
      </c>
      <c r="L95">
        <f>TWOMCL!O95</f>
        <v>-7.1989785415298355</v>
      </c>
      <c r="M95">
        <f>EDWPCL!S95</f>
        <v>0</v>
      </c>
      <c r="N95">
        <f>'MSW BWN'!S95</f>
        <v>7.5224551999999996</v>
      </c>
      <c r="O95">
        <f>BRPL_ISGS_exbus!DM95</f>
        <v>1039.0648470053166</v>
      </c>
      <c r="P95" s="36">
        <v>118.19548303271172</v>
      </c>
      <c r="Q95" s="36">
        <v>38.31</v>
      </c>
      <c r="R95" s="38">
        <v>0</v>
      </c>
      <c r="S95" s="38">
        <v>0</v>
      </c>
      <c r="T95" s="37">
        <f>SUMPRODUCT(LTA!J95:AN95,LTA!J$101:AN$101,LTA!J$103:AN$103)</f>
        <v>40</v>
      </c>
      <c r="U95" s="37">
        <f>SUMPRODUCT(LTA!J95:AN95,LTA!J$102:AN$102,LTA!J$103:AN$103)</f>
        <v>83.99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145.05000000000001</v>
      </c>
      <c r="Z95" s="34">
        <f>IEX!N95</f>
        <v>0</v>
      </c>
      <c r="AA95" s="75">
        <f>STOA!H95</f>
        <v>0.48</v>
      </c>
      <c r="AB95" s="75">
        <f>-STOA!N95</f>
        <v>-334.79999999999995</v>
      </c>
      <c r="AC95">
        <f t="shared" si="3"/>
        <v>17.068645196975684</v>
      </c>
      <c r="AD95">
        <f t="shared" si="4"/>
        <v>1328.0178414995225</v>
      </c>
      <c r="AE95">
        <f>'IDT-1'!B95</f>
        <v>86</v>
      </c>
      <c r="AF95" s="24"/>
      <c r="AG95">
        <f t="shared" si="5"/>
        <v>1414.0178414995225</v>
      </c>
      <c r="AI95" s="34">
        <f>PXIL!H95</f>
        <v>0</v>
      </c>
      <c r="AJ95" s="34">
        <f>PXIL!N95</f>
        <v>0</v>
      </c>
      <c r="AK95" s="34">
        <f>RTM_IEX!H95</f>
        <v>62.86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140.38999999999999</v>
      </c>
      <c r="J96">
        <f>Bawana_RLNG!P96</f>
        <v>0</v>
      </c>
      <c r="K96">
        <f>Bawana_Spot!P96</f>
        <v>0</v>
      </c>
      <c r="L96">
        <f>TWOMCL!O96</f>
        <v>-7.0656754632229104</v>
      </c>
      <c r="M96">
        <f>EDWPCL!S96</f>
        <v>0</v>
      </c>
      <c r="N96">
        <f>'MSW BWN'!S96</f>
        <v>7.7699703999999983</v>
      </c>
      <c r="O96">
        <f>BRPL_ISGS_exbus!DM96</f>
        <v>1038.8764517205493</v>
      </c>
      <c r="P96" s="36">
        <v>118.19548303271172</v>
      </c>
      <c r="Q96" s="36">
        <v>38.31</v>
      </c>
      <c r="R96" s="38">
        <v>0</v>
      </c>
      <c r="S96" s="38">
        <v>0</v>
      </c>
      <c r="T96" s="37">
        <f>SUMPRODUCT(LTA!J96:AN96,LTA!J$101:AN$101,LTA!J$103:AN$103)</f>
        <v>40.33</v>
      </c>
      <c r="U96" s="37">
        <f>SUMPRODUCT(LTA!J96:AN96,LTA!J$102:AN$102,LTA!J$103:AN$103)</f>
        <v>85.02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112.17</v>
      </c>
      <c r="Z96" s="34">
        <f>IEX!N96</f>
        <v>0</v>
      </c>
      <c r="AA96" s="75">
        <f>STOA!H96</f>
        <v>0.48</v>
      </c>
      <c r="AB96" s="75">
        <f>-STOA!N96</f>
        <v>-334.79999999999995</v>
      </c>
      <c r="AC96">
        <f t="shared" si="3"/>
        <v>16.786948572862091</v>
      </c>
      <c r="AD96">
        <f t="shared" si="4"/>
        <v>1295.0319611171763</v>
      </c>
      <c r="AE96">
        <f>'IDT-1'!B96</f>
        <v>96</v>
      </c>
      <c r="AF96" s="24"/>
      <c r="AG96">
        <f t="shared" si="5"/>
        <v>1391.0319611171763</v>
      </c>
      <c r="AI96" s="34">
        <f>PXIL!H96</f>
        <v>0</v>
      </c>
      <c r="AJ96" s="34">
        <f>PXIL!N96</f>
        <v>0</v>
      </c>
      <c r="AK96" s="34">
        <f>RTM_IEX!H96</f>
        <v>60.92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140.38999999999999</v>
      </c>
      <c r="J97">
        <f>Bawana_RLNG!P97</f>
        <v>0</v>
      </c>
      <c r="K97">
        <f>Bawana_Spot!P97</f>
        <v>0</v>
      </c>
      <c r="L97">
        <f>TWOMCL!O97</f>
        <v>-7.1989785415298355</v>
      </c>
      <c r="M97">
        <f>EDWPCL!S97</f>
        <v>0</v>
      </c>
      <c r="N97">
        <f>'MSW BWN'!S97</f>
        <v>7.3451807999999996</v>
      </c>
      <c r="O97">
        <f>BRPL_ISGS_exbus!DM97</f>
        <v>1039.0648470053166</v>
      </c>
      <c r="P97" s="36">
        <v>118.19548303271172</v>
      </c>
      <c r="Q97" s="36">
        <v>38.31</v>
      </c>
      <c r="R97" s="38">
        <v>0</v>
      </c>
      <c r="S97" s="38">
        <v>0</v>
      </c>
      <c r="T97" s="37">
        <f>SUMPRODUCT(LTA!J97:AN97,LTA!J$101:AN$101,LTA!J$103:AN$103)</f>
        <v>40</v>
      </c>
      <c r="U97" s="37">
        <f>SUMPRODUCT(LTA!J97:AN97,LTA!J$102:AN$102,LTA!J$103:AN$103)</f>
        <v>86.02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83.25</v>
      </c>
      <c r="Z97" s="34">
        <f>IEX!N97</f>
        <v>0</v>
      </c>
      <c r="AA97" s="75">
        <f>STOA!H97</f>
        <v>0.48</v>
      </c>
      <c r="AB97" s="75">
        <f>-STOA!N97</f>
        <v>-334.79999999999995</v>
      </c>
      <c r="AC97">
        <f t="shared" si="3"/>
        <v>16.378272092015685</v>
      </c>
      <c r="AD97">
        <f t="shared" si="4"/>
        <v>1246.5209402044825</v>
      </c>
      <c r="AE97">
        <f>'IDT-1'!B97</f>
        <v>106</v>
      </c>
      <c r="AF97" s="24"/>
      <c r="AG97">
        <f t="shared" si="5"/>
        <v>1352.5209402044825</v>
      </c>
      <c r="AI97" s="34">
        <f>PXIL!H97</f>
        <v>0</v>
      </c>
      <c r="AJ97" s="34">
        <f>PXIL!N97</f>
        <v>0</v>
      </c>
      <c r="AK97" s="34">
        <f>RTM_IEX!H97</f>
        <v>40.619999999999997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140.38999999999999</v>
      </c>
      <c r="J98">
        <f>Bawana_RLNG!P98</f>
        <v>0</v>
      </c>
      <c r="K98">
        <f>Bawana_Spot!P98</f>
        <v>0</v>
      </c>
      <c r="L98">
        <f>TWOMCL!O98</f>
        <v>-7.1989785415298355</v>
      </c>
      <c r="M98">
        <f>EDWPCL!S98</f>
        <v>0</v>
      </c>
      <c r="N98">
        <f>'MSW BWN'!S98</f>
        <v>7.4973691999999987</v>
      </c>
      <c r="O98">
        <f>BRPL_ISGS_exbus!DM98</f>
        <v>1031.5708537505493</v>
      </c>
      <c r="P98" s="36">
        <v>118.19548303271172</v>
      </c>
      <c r="Q98" s="36">
        <v>38.31</v>
      </c>
      <c r="R98" s="38">
        <v>0</v>
      </c>
      <c r="S98" s="38">
        <v>0</v>
      </c>
      <c r="T98" s="37">
        <f>SUMPRODUCT(LTA!J98:AN98,LTA!J$101:AN$101,LTA!J$103:AN$103)</f>
        <v>40.33</v>
      </c>
      <c r="U98" s="37">
        <f>SUMPRODUCT(LTA!J98:AN98,LTA!J$102:AN$102,LTA!J$103:AN$103)</f>
        <v>86.02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62.66</v>
      </c>
      <c r="Z98" s="34">
        <f>IEX!N98</f>
        <v>0</v>
      </c>
      <c r="AA98" s="75">
        <f>STOA!H98</f>
        <v>0.48</v>
      </c>
      <c r="AB98" s="75">
        <f>-STOA!N98</f>
        <v>-334.79999999999995</v>
      </c>
      <c r="AC98">
        <f t="shared" si="3"/>
        <v>16.081316931235641</v>
      </c>
      <c r="AD98">
        <f t="shared" si="4"/>
        <v>1211.4660905104954</v>
      </c>
      <c r="AE98">
        <f>'IDT-1'!B98</f>
        <v>116</v>
      </c>
      <c r="AF98" s="24"/>
      <c r="AG98">
        <f t="shared" si="5"/>
        <v>1327.4660905104954</v>
      </c>
      <c r="AI98" s="34">
        <f>PXIL!H98</f>
        <v>0</v>
      </c>
      <c r="AJ98" s="34">
        <f>PXIL!N98</f>
        <v>0</v>
      </c>
      <c r="AK98" s="34">
        <f>RTM_IEX!H98</f>
        <v>32.869999999999997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2.4792102948242718</v>
      </c>
      <c r="J99">
        <f t="shared" si="6"/>
        <v>0</v>
      </c>
      <c r="K99">
        <f t="shared" si="6"/>
        <v>0</v>
      </c>
      <c r="L99">
        <f t="shared" si="6"/>
        <v>-0.16334442367393193</v>
      </c>
      <c r="M99">
        <f t="shared" si="6"/>
        <v>0</v>
      </c>
      <c r="N99">
        <f t="shared" si="6"/>
        <v>0.18266161850000004</v>
      </c>
      <c r="O99">
        <f t="shared" si="6"/>
        <v>24.496185025110865</v>
      </c>
      <c r="P99" s="36">
        <f t="shared" si="6"/>
        <v>2.8371984685445799</v>
      </c>
      <c r="Q99" s="36">
        <f t="shared" si="6"/>
        <v>0.919704999999999</v>
      </c>
      <c r="R99" s="38">
        <f t="shared" si="6"/>
        <v>0.49223119952087602</v>
      </c>
      <c r="S99" s="38">
        <f t="shared" si="6"/>
        <v>0</v>
      </c>
      <c r="T99" s="37">
        <f t="shared" si="6"/>
        <v>5.2849299999999984</v>
      </c>
      <c r="U99" s="37">
        <f t="shared" si="6"/>
        <v>1.945977499999999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1.0293524999999999</v>
      </c>
      <c r="Z99" s="34">
        <f t="shared" si="6"/>
        <v>0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0.4049553729678218</v>
      </c>
      <c r="AD99">
        <f t="shared" si="6"/>
        <v>33.514258629858837</v>
      </c>
      <c r="AE99">
        <f t="shared" si="6"/>
        <v>1.0952500000000001</v>
      </c>
      <c r="AG99">
        <f t="shared" si="6"/>
        <v>34.609508629858844</v>
      </c>
      <c r="AI99">
        <f t="shared" si="6"/>
        <v>0</v>
      </c>
      <c r="AJ99">
        <f t="shared" si="6"/>
        <v>0</v>
      </c>
      <c r="AK99">
        <f t="shared" si="6"/>
        <v>1.0816625000000002</v>
      </c>
      <c r="AL99">
        <f t="shared" si="6"/>
        <v>-0.35899999999999999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6.2757699999999987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44.999384025734031</v>
      </c>
      <c r="J3">
        <f>Bawana_RLNG!Q3</f>
        <v>0</v>
      </c>
      <c r="K3">
        <f>Bawana_Spot!Q3</f>
        <v>0</v>
      </c>
      <c r="L3">
        <f>TWOMCL!P3</f>
        <v>0.61267902481104974</v>
      </c>
      <c r="M3">
        <f>EDWPCL!T3</f>
        <v>0</v>
      </c>
      <c r="N3">
        <f>'MSW BWN'!T3</f>
        <v>4.3593599999999988</v>
      </c>
      <c r="O3">
        <f>BYPL_ISGS_exbus!DM3</f>
        <v>794.08107856620518</v>
      </c>
      <c r="P3" s="36">
        <v>68.347388031183115</v>
      </c>
      <c r="Q3" s="36">
        <v>22.15</v>
      </c>
      <c r="R3" s="38">
        <v>0</v>
      </c>
      <c r="S3" s="38">
        <v>0</v>
      </c>
      <c r="T3" s="37">
        <f>SUMPRODUCT(LTA!J3:AN3,LTA!J$101:AN$101,LTA!J$104:AN$104)</f>
        <v>40.33</v>
      </c>
      <c r="U3" s="37">
        <f>SUMPRODUCT(LTA!J3:AN3,LTA!J$102:AN$102,LTA!J$104:AN$104)</f>
        <v>118.86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-326.74</v>
      </c>
      <c r="AC3">
        <f>SUMIF(B3:AB3,"&gt;0")*$AC$2-SUMIF(B3:AB3,"&lt;0")*($AC$2/(1-$AC$2))+SUMIF(AI3:AR3,"&gt;0")*$AC$2-SUMIF(AI3:AR3,"&lt;0")*($AC$2/(1-$AC$2))</f>
        <v>12.490853606391569</v>
      </c>
      <c r="AD3">
        <f>SUM(B3:AB3,AI3:AV3)-AC3</f>
        <v>703.78480604154163</v>
      </c>
      <c r="AE3">
        <f>'IDT-1'!C3</f>
        <v>-78</v>
      </c>
      <c r="AF3" s="24"/>
      <c r="AG3">
        <f>SUM(AD3:AF3)</f>
        <v>625.78480604154163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-57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44.999384025734031</v>
      </c>
      <c r="J4">
        <f>Bawana_RLNG!Q4</f>
        <v>0</v>
      </c>
      <c r="K4">
        <f>Bawana_Spot!Q4</f>
        <v>0</v>
      </c>
      <c r="L4">
        <f>TWOMCL!P4</f>
        <v>0.61267902481104974</v>
      </c>
      <c r="M4">
        <f>EDWPCL!T4</f>
        <v>0</v>
      </c>
      <c r="N4">
        <f>'MSW BWN'!T4</f>
        <v>4.4281919999999992</v>
      </c>
      <c r="O4">
        <f>BYPL_ISGS_exbus!DM4</f>
        <v>794.3799314101409</v>
      </c>
      <c r="P4" s="36">
        <v>68.347388031183115</v>
      </c>
      <c r="Q4" s="36">
        <v>22.15</v>
      </c>
      <c r="R4" s="38">
        <v>0</v>
      </c>
      <c r="S4" s="38">
        <v>0</v>
      </c>
      <c r="T4" s="37">
        <f>SUMPRODUCT(LTA!J4:AN4,LTA!J$101:AN$101,LTA!J$104:AN$104)</f>
        <v>40.33</v>
      </c>
      <c r="U4" s="37">
        <f>SUMPRODUCT(LTA!J4:AN4,LTA!J$102:AN$102,LTA!J$104:AN$104)</f>
        <v>119.54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-60</v>
      </c>
      <c r="AA4" s="75">
        <f>STOA!I4</f>
        <v>0</v>
      </c>
      <c r="AB4" s="75">
        <f>-STOA!O4</f>
        <v>-326.74</v>
      </c>
      <c r="AC4">
        <f t="shared" ref="AC4:AC67" si="0">SUMIF(B4:AB4,"&gt;0")*$AC$2-SUMIF(B4:AB4,"&lt;0")*($AC$2/(1-$AC$2))+SUMIF(AI4:AR4,"&gt;0")*$AC$2-SUMIF(AI4:AR4,"&lt;0")*($AC$2/(1-$AC$2))</f>
        <v>12.923212045325084</v>
      </c>
      <c r="AD4">
        <f t="shared" ref="AD4:AD67" si="1">SUM(B4:AB4,AI4:AV4)-AC4</f>
        <v>654.40013244654392</v>
      </c>
      <c r="AE4">
        <f>'IDT-1'!C4</f>
        <v>-45</v>
      </c>
      <c r="AF4" s="24"/>
      <c r="AG4">
        <f t="shared" ref="AG4:AG67" si="2">SUM(AD4:AF4)</f>
        <v>609.40013244654392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-47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44.999384025734031</v>
      </c>
      <c r="J5">
        <f>Bawana_RLNG!Q5</f>
        <v>0</v>
      </c>
      <c r="K5">
        <f>Bawana_Spot!Q5</f>
        <v>0</v>
      </c>
      <c r="L5">
        <f>TWOMCL!P5</f>
        <v>0.61110387422796175</v>
      </c>
      <c r="M5">
        <f>EDWPCL!T5</f>
        <v>0</v>
      </c>
      <c r="N5">
        <f>'MSW BWN'!T5</f>
        <v>4.4100279999999996</v>
      </c>
      <c r="O5">
        <f>BYPL_ISGS_exbus!DM5</f>
        <v>807.14441423323569</v>
      </c>
      <c r="P5" s="36">
        <v>68.347388031183115</v>
      </c>
      <c r="Q5" s="36">
        <v>22.15</v>
      </c>
      <c r="R5" s="38">
        <v>0</v>
      </c>
      <c r="S5" s="38">
        <v>0</v>
      </c>
      <c r="T5" s="37">
        <f>SUMPRODUCT(LTA!J5:AN5,LTA!J$101:AN$101,LTA!J$104:AN$104)</f>
        <v>41.33</v>
      </c>
      <c r="U5" s="37">
        <f>SUMPRODUCT(LTA!J5:AN5,LTA!J$102:AN$102,LTA!J$104:AN$104)</f>
        <v>119.86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-130</v>
      </c>
      <c r="AA5" s="75">
        <f>STOA!I5</f>
        <v>0</v>
      </c>
      <c r="AB5" s="75">
        <f>-STOA!O5</f>
        <v>-326.74</v>
      </c>
      <c r="AC5">
        <f t="shared" si="0"/>
        <v>13.549625355667525</v>
      </c>
      <c r="AD5">
        <f t="shared" si="1"/>
        <v>607.83846280871307</v>
      </c>
      <c r="AE5">
        <f>'IDT-1'!C5</f>
        <v>0</v>
      </c>
      <c r="AF5" s="24"/>
      <c r="AG5">
        <f t="shared" si="2"/>
        <v>607.83846280871307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44.999384025734031</v>
      </c>
      <c r="J6">
        <f>Bawana_RLNG!Q6</f>
        <v>0</v>
      </c>
      <c r="K6">
        <f>Bawana_Spot!Q6</f>
        <v>0</v>
      </c>
      <c r="L6">
        <f>TWOMCL!P6</f>
        <v>0.61267902481104974</v>
      </c>
      <c r="M6">
        <f>EDWPCL!T6</f>
        <v>0</v>
      </c>
      <c r="N6">
        <f>'MSW BWN'!T6</f>
        <v>4.2809679999999988</v>
      </c>
      <c r="O6">
        <f>BYPL_ISGS_exbus!DM6</f>
        <v>804.79432462399552</v>
      </c>
      <c r="P6" s="36">
        <v>68.347388031183115</v>
      </c>
      <c r="Q6" s="36">
        <v>22.15</v>
      </c>
      <c r="R6" s="38">
        <v>0</v>
      </c>
      <c r="S6" s="38">
        <v>0</v>
      </c>
      <c r="T6" s="37">
        <f>SUMPRODUCT(LTA!J6:AN6,LTA!J$101:AN$101,LTA!J$104:AN$104)</f>
        <v>41.67</v>
      </c>
      <c r="U6" s="37">
        <f>SUMPRODUCT(LTA!J6:AN6,LTA!J$102:AN$102,LTA!J$104:AN$104)</f>
        <v>120.36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-140</v>
      </c>
      <c r="AA6" s="75">
        <f>STOA!I6</f>
        <v>0</v>
      </c>
      <c r="AB6" s="75">
        <f>-STOA!O6</f>
        <v>-326.74</v>
      </c>
      <c r="AC6">
        <f t="shared" si="0"/>
        <v>13.637523622913474</v>
      </c>
      <c r="AD6">
        <f t="shared" si="1"/>
        <v>594.11299008281003</v>
      </c>
      <c r="AE6">
        <f>'IDT-1'!C6</f>
        <v>0</v>
      </c>
      <c r="AF6" s="24"/>
      <c r="AG6">
        <f t="shared" si="2"/>
        <v>594.11299008281003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-39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44.999384025734031</v>
      </c>
      <c r="J7">
        <f>Bawana_RLNG!Q7</f>
        <v>0</v>
      </c>
      <c r="K7">
        <f>Bawana_Spot!Q7</f>
        <v>0</v>
      </c>
      <c r="L7">
        <f>TWOMCL!P7</f>
        <v>0.61267902481104974</v>
      </c>
      <c r="M7">
        <f>EDWPCL!T7</f>
        <v>0</v>
      </c>
      <c r="N7">
        <f>'MSW BWN'!T7</f>
        <v>4.0477039999999995</v>
      </c>
      <c r="O7">
        <f>BYPL_ISGS_exbus!DM7</f>
        <v>803.20349539441463</v>
      </c>
      <c r="P7" s="36">
        <v>68.347388031183115</v>
      </c>
      <c r="Q7" s="36">
        <v>22.15</v>
      </c>
      <c r="R7" s="38">
        <v>0</v>
      </c>
      <c r="S7" s="38">
        <v>0</v>
      </c>
      <c r="T7" s="37">
        <f>SUMPRODUCT(LTA!J7:AN7,LTA!J$101:AN$101,LTA!J$104:AN$104)</f>
        <v>42</v>
      </c>
      <c r="U7" s="37">
        <f>SUMPRODUCT(LTA!J7:AN7,LTA!J$102:AN$102,LTA!J$104:AN$104)</f>
        <v>120.7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-150</v>
      </c>
      <c r="AA7" s="75">
        <f>STOA!I7</f>
        <v>0</v>
      </c>
      <c r="AB7" s="75">
        <f>-STOA!O7</f>
        <v>-326.74</v>
      </c>
      <c r="AC7">
        <f t="shared" si="0"/>
        <v>13.805723552007665</v>
      </c>
      <c r="AD7">
        <f t="shared" si="1"/>
        <v>571.7906969241352</v>
      </c>
      <c r="AE7">
        <f>'IDT-1'!C7</f>
        <v>0</v>
      </c>
      <c r="AF7" s="24"/>
      <c r="AG7">
        <f t="shared" si="2"/>
        <v>571.7906969241352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44.999384025734031</v>
      </c>
      <c r="J8">
        <f>Bawana_RLNG!Q8</f>
        <v>0</v>
      </c>
      <c r="K8">
        <f>Bawana_Spot!Q8</f>
        <v>0</v>
      </c>
      <c r="L8">
        <f>TWOMCL!P8</f>
        <v>0.61267902481104974</v>
      </c>
      <c r="M8">
        <f>EDWPCL!T8</f>
        <v>0</v>
      </c>
      <c r="N8">
        <f>'MSW BWN'!T8</f>
        <v>4.4329719999999986</v>
      </c>
      <c r="O8">
        <f>BYPL_ISGS_exbus!DM8</f>
        <v>803.20349539441463</v>
      </c>
      <c r="P8" s="36">
        <v>68.347388031183115</v>
      </c>
      <c r="Q8" s="36">
        <v>22.15</v>
      </c>
      <c r="R8" s="38">
        <v>0</v>
      </c>
      <c r="S8" s="38">
        <v>0</v>
      </c>
      <c r="T8" s="37">
        <f>SUMPRODUCT(LTA!J8:AN8,LTA!J$101:AN$101,LTA!J$104:AN$104)</f>
        <v>37</v>
      </c>
      <c r="U8" s="37">
        <f>SUMPRODUCT(LTA!J8:AN8,LTA!J$102:AN$102,LTA!J$104:AN$104)</f>
        <v>121.04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-160</v>
      </c>
      <c r="AA8" s="75">
        <f>STOA!I8</f>
        <v>0</v>
      </c>
      <c r="AB8" s="75">
        <f>-STOA!O8</f>
        <v>-326.74</v>
      </c>
      <c r="AC8">
        <f t="shared" si="0"/>
        <v>13.854527380456556</v>
      </c>
      <c r="AD8">
        <f t="shared" si="1"/>
        <v>557.46716109568615</v>
      </c>
      <c r="AE8">
        <f>'IDT-1'!C8</f>
        <v>0</v>
      </c>
      <c r="AF8" s="24"/>
      <c r="AG8">
        <f t="shared" si="2"/>
        <v>557.46716109568615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44.999384025734031</v>
      </c>
      <c r="J9">
        <f>Bawana_RLNG!Q9</f>
        <v>0</v>
      </c>
      <c r="K9">
        <f>Bawana_Spot!Q9</f>
        <v>0</v>
      </c>
      <c r="L9">
        <f>TWOMCL!P9</f>
        <v>0.61267902481104974</v>
      </c>
      <c r="M9">
        <f>EDWPCL!T9</f>
        <v>0</v>
      </c>
      <c r="N9">
        <f>'MSW BWN'!T9</f>
        <v>4.4463559999999989</v>
      </c>
      <c r="O9">
        <f>BYPL_ISGS_exbus!DM9</f>
        <v>787.56660169410134</v>
      </c>
      <c r="P9" s="36">
        <v>68.347388031183115</v>
      </c>
      <c r="Q9" s="36">
        <v>22.15</v>
      </c>
      <c r="R9" s="38">
        <v>0</v>
      </c>
      <c r="S9" s="38">
        <v>0</v>
      </c>
      <c r="T9" s="37">
        <f>SUMPRODUCT(LTA!J9:AN9,LTA!J$101:AN$101,LTA!J$104:AN$104)</f>
        <v>33</v>
      </c>
      <c r="U9" s="37">
        <f>SUMPRODUCT(LTA!J9:AN9,LTA!J$102:AN$102,LTA!J$104:AN$104)</f>
        <v>121.36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-150</v>
      </c>
      <c r="AA9" s="75">
        <f>STOA!I9</f>
        <v>0</v>
      </c>
      <c r="AB9" s="75">
        <f>-STOA!O9</f>
        <v>-326.74</v>
      </c>
      <c r="AC9">
        <f t="shared" si="0"/>
        <v>13.650022110349481</v>
      </c>
      <c r="AD9">
        <f t="shared" si="1"/>
        <v>543.36815666548</v>
      </c>
      <c r="AE9">
        <f>'IDT-1'!C9</f>
        <v>0</v>
      </c>
      <c r="AF9" s="24"/>
      <c r="AG9">
        <f t="shared" si="2"/>
        <v>543.36815666548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44.999384025734031</v>
      </c>
      <c r="J10">
        <f>Bawana_RLNG!Q10</f>
        <v>0</v>
      </c>
      <c r="K10">
        <f>Bawana_Spot!Q10</f>
        <v>0</v>
      </c>
      <c r="L10">
        <f>TWOMCL!P10</f>
        <v>0.61267902481104974</v>
      </c>
      <c r="M10">
        <f>EDWPCL!T10</f>
        <v>0</v>
      </c>
      <c r="N10">
        <f>'MSW BWN'!T10</f>
        <v>4.3956879999999989</v>
      </c>
      <c r="O10">
        <f>BYPL_ISGS_exbus!DM10</f>
        <v>787.28123999410138</v>
      </c>
      <c r="P10" s="36">
        <v>68.347388031183115</v>
      </c>
      <c r="Q10" s="36">
        <v>22.15</v>
      </c>
      <c r="R10" s="38">
        <v>0</v>
      </c>
      <c r="S10" s="38">
        <v>0</v>
      </c>
      <c r="T10" s="37">
        <f>SUMPRODUCT(LTA!J10:AN10,LTA!J$101:AN$101,LTA!J$104:AN$104)</f>
        <v>33.33</v>
      </c>
      <c r="U10" s="37">
        <f>SUMPRODUCT(LTA!J10:AN10,LTA!J$102:AN$102,LTA!J$104:AN$104)</f>
        <v>121.54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-195</v>
      </c>
      <c r="AA10" s="75">
        <f>STOA!I10</f>
        <v>0</v>
      </c>
      <c r="AB10" s="75">
        <f>-STOA!O10</f>
        <v>-326.74</v>
      </c>
      <c r="AC10">
        <f t="shared" si="0"/>
        <v>13.693839249493925</v>
      </c>
      <c r="AD10">
        <f t="shared" si="1"/>
        <v>538.49830982633557</v>
      </c>
      <c r="AE10">
        <f>'IDT-1'!C10</f>
        <v>0</v>
      </c>
      <c r="AF10" s="24"/>
      <c r="AG10">
        <f t="shared" si="2"/>
        <v>538.49830982633557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0.61267902481104974</v>
      </c>
      <c r="M11">
        <f>EDWPCL!T11</f>
        <v>0</v>
      </c>
      <c r="N11">
        <f>'MSW BWN'!T11</f>
        <v>4.3182519999999993</v>
      </c>
      <c r="O11">
        <f>BYPL_ISGS_exbus!DM11</f>
        <v>787.27326874158325</v>
      </c>
      <c r="P11" s="36">
        <v>68.347388031183115</v>
      </c>
      <c r="Q11" s="36">
        <v>22.15</v>
      </c>
      <c r="R11" s="38">
        <v>0</v>
      </c>
      <c r="S11" s="38">
        <v>0</v>
      </c>
      <c r="T11" s="37">
        <f>SUMPRODUCT(LTA!J11:AN11,LTA!J$101:AN$101,LTA!J$104:AN$104)</f>
        <v>34</v>
      </c>
      <c r="U11" s="37">
        <f>SUMPRODUCT(LTA!J11:AN11,LTA!J$102:AN$102,LTA!J$104:AN$104)</f>
        <v>118.54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-205</v>
      </c>
      <c r="AA11" s="75">
        <f>STOA!I11</f>
        <v>0</v>
      </c>
      <c r="AB11" s="75">
        <f>-STOA!O11</f>
        <v>-326.74</v>
      </c>
      <c r="AC11">
        <f t="shared" si="0"/>
        <v>13.631199214132163</v>
      </c>
      <c r="AD11">
        <f t="shared" si="1"/>
        <v>541.1461585834453</v>
      </c>
      <c r="AE11">
        <f>'IDT-1'!C11</f>
        <v>0</v>
      </c>
      <c r="AF11" s="24"/>
      <c r="AG11">
        <f t="shared" si="2"/>
        <v>541.1461585834453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4.3727439999999991</v>
      </c>
      <c r="O12">
        <f>BYPL_ISGS_exbus!DM12</f>
        <v>726.08223828430334</v>
      </c>
      <c r="P12" s="36">
        <v>68.347388031183115</v>
      </c>
      <c r="Q12" s="36">
        <v>22.15</v>
      </c>
      <c r="R12" s="38">
        <v>0</v>
      </c>
      <c r="S12" s="38">
        <v>0</v>
      </c>
      <c r="T12" s="37">
        <f>SUMPRODUCT(LTA!J12:AN12,LTA!J$101:AN$101,LTA!J$104:AN$104)</f>
        <v>35.67</v>
      </c>
      <c r="U12" s="37">
        <f>SUMPRODUCT(LTA!J12:AN12,LTA!J$102:AN$102,LTA!J$104:AN$104)</f>
        <v>118.54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-139</v>
      </c>
      <c r="AA12" s="75">
        <f>STOA!I12</f>
        <v>0</v>
      </c>
      <c r="AB12" s="75">
        <f>-STOA!O12</f>
        <v>-326.74</v>
      </c>
      <c r="AC12">
        <f t="shared" si="0"/>
        <v>12.572583881248331</v>
      </c>
      <c r="AD12">
        <f t="shared" si="1"/>
        <v>548.73823545904918</v>
      </c>
      <c r="AE12">
        <f>'IDT-1'!C12</f>
        <v>0</v>
      </c>
      <c r="AF12" s="24"/>
      <c r="AG12">
        <f t="shared" si="2"/>
        <v>548.73823545904918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44.997985224983211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4.4970239999999988</v>
      </c>
      <c r="O13">
        <f>BYPL_ISGS_exbus!DM13</f>
        <v>726.18747348637896</v>
      </c>
      <c r="P13" s="36">
        <v>68.349999999999994</v>
      </c>
      <c r="Q13" s="36">
        <v>22.15</v>
      </c>
      <c r="R13" s="38">
        <v>0</v>
      </c>
      <c r="S13" s="38">
        <v>0</v>
      </c>
      <c r="T13" s="37">
        <f>SUMPRODUCT(LTA!J13:AN13,LTA!J$101:AN$101,LTA!J$104:AN$104)</f>
        <v>37.67</v>
      </c>
      <c r="U13" s="37">
        <f>SUMPRODUCT(LTA!J13:AN13,LTA!J$102:AN$102,LTA!J$104:AN$104)</f>
        <v>118.54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-149</v>
      </c>
      <c r="AA13" s="75">
        <f>STOA!I13</f>
        <v>0</v>
      </c>
      <c r="AB13" s="75">
        <f>-STOA!O13</f>
        <v>-326.74</v>
      </c>
      <c r="AC13">
        <f t="shared" si="0"/>
        <v>12.676028402622581</v>
      </c>
      <c r="AD13">
        <f t="shared" si="1"/>
        <v>540.86490333355061</v>
      </c>
      <c r="AE13">
        <f>'IDT-1'!C13</f>
        <v>0</v>
      </c>
      <c r="AF13" s="24"/>
      <c r="AG13">
        <f t="shared" si="2"/>
        <v>540.86490333355061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44.997985224983211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4.4463559999999989</v>
      </c>
      <c r="O14">
        <f>BYPL_ISGS_exbus!DM14</f>
        <v>726.02765031059494</v>
      </c>
      <c r="P14" s="36">
        <v>68.347388031183115</v>
      </c>
      <c r="Q14" s="36">
        <v>22.15</v>
      </c>
      <c r="R14" s="38">
        <v>0</v>
      </c>
      <c r="S14" s="38">
        <v>0</v>
      </c>
      <c r="T14" s="37">
        <f>SUMPRODUCT(LTA!J14:AN14,LTA!J$101:AN$101,LTA!J$104:AN$104)</f>
        <v>38</v>
      </c>
      <c r="U14" s="37">
        <f>SUMPRODUCT(LTA!J14:AN14,LTA!J$102:AN$102,LTA!J$104:AN$104)</f>
        <v>118.7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-154</v>
      </c>
      <c r="AA14" s="75">
        <f>STOA!I14</f>
        <v>0</v>
      </c>
      <c r="AB14" s="75">
        <f>-STOA!O14</f>
        <v>-326.74</v>
      </c>
      <c r="AC14">
        <f t="shared" si="0"/>
        <v>12.720710124832376</v>
      </c>
      <c r="AD14">
        <f t="shared" si="1"/>
        <v>536.09711846673974</v>
      </c>
      <c r="AE14">
        <f>'IDT-1'!C14</f>
        <v>0</v>
      </c>
      <c r="AF14" s="24"/>
      <c r="AG14">
        <f t="shared" si="2"/>
        <v>536.09711846673974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44.997985224983211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4.501803999999999</v>
      </c>
      <c r="O15">
        <f>BYPL_ISGS_exbus!DM15</f>
        <v>695.57449066357447</v>
      </c>
      <c r="P15" s="36">
        <v>68.347388031183115</v>
      </c>
      <c r="Q15" s="36">
        <v>22.15</v>
      </c>
      <c r="R15" s="38">
        <v>0</v>
      </c>
      <c r="S15" s="38">
        <v>0</v>
      </c>
      <c r="T15" s="37">
        <f>SUMPRODUCT(LTA!J15:AN15,LTA!J$101:AN$101,LTA!J$104:AN$104)</f>
        <v>38.33</v>
      </c>
      <c r="U15" s="37">
        <f>SUMPRODUCT(LTA!J15:AN15,LTA!J$102:AN$102,LTA!J$104:AN$104)</f>
        <v>118.86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-131</v>
      </c>
      <c r="AA15" s="75">
        <f>STOA!I15</f>
        <v>0</v>
      </c>
      <c r="AB15" s="75">
        <f>-STOA!O15</f>
        <v>-326.74</v>
      </c>
      <c r="AC15">
        <f t="shared" si="0"/>
        <v>12.274648719324958</v>
      </c>
      <c r="AD15">
        <f t="shared" si="1"/>
        <v>529.63546822522687</v>
      </c>
      <c r="AE15">
        <f>'IDT-1'!C15</f>
        <v>0</v>
      </c>
      <c r="AF15" s="24"/>
      <c r="AG15">
        <f t="shared" si="2"/>
        <v>529.63546822522687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44.997985224983211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4.3727439999999991</v>
      </c>
      <c r="O16">
        <f>BYPL_ISGS_exbus!DM16</f>
        <v>694.51506995809757</v>
      </c>
      <c r="P16" s="36">
        <v>68.347388031183115</v>
      </c>
      <c r="Q16" s="36">
        <v>22.15</v>
      </c>
      <c r="R16" s="38">
        <v>0</v>
      </c>
      <c r="S16" s="38">
        <v>0</v>
      </c>
      <c r="T16" s="37">
        <f>SUMPRODUCT(LTA!J16:AN16,LTA!J$101:AN$101,LTA!J$104:AN$104)</f>
        <v>38</v>
      </c>
      <c r="U16" s="37">
        <f>SUMPRODUCT(LTA!J16:AN16,LTA!J$102:AN$102,LTA!J$104:AN$104)</f>
        <v>118.86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-131</v>
      </c>
      <c r="AA16" s="75">
        <f>STOA!I16</f>
        <v>0</v>
      </c>
      <c r="AB16" s="75">
        <f>-STOA!O16</f>
        <v>-326.74</v>
      </c>
      <c r="AC16">
        <f t="shared" si="0"/>
        <v>12.26189348139895</v>
      </c>
      <c r="AD16">
        <f t="shared" si="1"/>
        <v>528.1297427576759</v>
      </c>
      <c r="AE16">
        <f>'IDT-1'!C16</f>
        <v>0</v>
      </c>
      <c r="AF16" s="24"/>
      <c r="AG16">
        <f t="shared" si="2"/>
        <v>528.1297427576759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44.997985224983211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4.0563079999999996</v>
      </c>
      <c r="O17">
        <f>BYPL_ISGS_exbus!DM17</f>
        <v>694.42965123152067</v>
      </c>
      <c r="P17" s="36">
        <v>68.347388031183115</v>
      </c>
      <c r="Q17" s="36">
        <v>22.15</v>
      </c>
      <c r="R17" s="38">
        <v>0</v>
      </c>
      <c r="S17" s="38">
        <v>0</v>
      </c>
      <c r="T17" s="37">
        <f>SUMPRODUCT(LTA!J17:AN17,LTA!J$101:AN$101,LTA!J$104:AN$104)</f>
        <v>37</v>
      </c>
      <c r="U17" s="37">
        <f>SUMPRODUCT(LTA!J17:AN17,LTA!J$102:AN$102,LTA!J$104:AN$104)</f>
        <v>121.04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-135</v>
      </c>
      <c r="AA17" s="75">
        <f>STOA!I17</f>
        <v>0</v>
      </c>
      <c r="AB17" s="75">
        <f>-STOA!O17</f>
        <v>-326.74</v>
      </c>
      <c r="AC17">
        <f t="shared" si="0"/>
        <v>12.302314532595259</v>
      </c>
      <c r="AD17">
        <f t="shared" si="1"/>
        <v>524.8674669799027</v>
      </c>
      <c r="AE17">
        <f>'IDT-1'!C17</f>
        <v>0</v>
      </c>
      <c r="AF17" s="24"/>
      <c r="AG17">
        <f t="shared" si="2"/>
        <v>524.8674669799027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44.997985224983211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4.0792519999999994</v>
      </c>
      <c r="O18">
        <f>BYPL_ISGS_exbus!DM18</f>
        <v>700.8773575428329</v>
      </c>
      <c r="P18" s="36">
        <v>68.347388031183115</v>
      </c>
      <c r="Q18" s="36">
        <v>22.15</v>
      </c>
      <c r="R18" s="38">
        <v>0</v>
      </c>
      <c r="S18" s="38">
        <v>0</v>
      </c>
      <c r="T18" s="37">
        <f>SUMPRODUCT(LTA!J18:AN18,LTA!J$101:AN$101,LTA!J$104:AN$104)</f>
        <v>36.33</v>
      </c>
      <c r="U18" s="37">
        <f>SUMPRODUCT(LTA!J18:AN18,LTA!J$102:AN$102,LTA!J$104:AN$104)</f>
        <v>120.7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-145</v>
      </c>
      <c r="AA18" s="75">
        <f>STOA!I18</f>
        <v>0</v>
      </c>
      <c r="AB18" s="75">
        <f>-STOA!O18</f>
        <v>-326.74</v>
      </c>
      <c r="AC18">
        <f t="shared" si="0"/>
        <v>12.432895572459175</v>
      </c>
      <c r="AD18">
        <f t="shared" si="1"/>
        <v>520.19753625135115</v>
      </c>
      <c r="AE18">
        <f>'IDT-1'!C18</f>
        <v>0</v>
      </c>
      <c r="AF18" s="24"/>
      <c r="AG18">
        <f t="shared" si="2"/>
        <v>520.19753625135115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44.997985224983211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4.2216959999999997</v>
      </c>
      <c r="O19">
        <f>BYPL_ISGS_exbus!DM19</f>
        <v>701.38908238963336</v>
      </c>
      <c r="P19" s="36">
        <v>68.347388031183115</v>
      </c>
      <c r="Q19" s="36">
        <v>22.15</v>
      </c>
      <c r="R19" s="38">
        <v>0</v>
      </c>
      <c r="S19" s="38">
        <v>0</v>
      </c>
      <c r="T19" s="37">
        <f>SUMPRODUCT(LTA!J19:AN19,LTA!J$101:AN$101,LTA!J$104:AN$104)</f>
        <v>35.67</v>
      </c>
      <c r="U19" s="37">
        <f>SUMPRODUCT(LTA!J19:AN19,LTA!J$102:AN$102,LTA!J$104:AN$104)</f>
        <v>120.36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-150</v>
      </c>
      <c r="AA19" s="75">
        <f>STOA!I19</f>
        <v>0</v>
      </c>
      <c r="AB19" s="75">
        <f>-STOA!O19</f>
        <v>-326.74</v>
      </c>
      <c r="AC19">
        <f t="shared" si="0"/>
        <v>12.472346379396743</v>
      </c>
      <c r="AD19">
        <f t="shared" si="1"/>
        <v>514.81225429121389</v>
      </c>
      <c r="AE19">
        <f>'IDT-1'!C19</f>
        <v>0</v>
      </c>
      <c r="AF19" s="24"/>
      <c r="AG19">
        <f t="shared" si="2"/>
        <v>514.81225429121389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44.997985224983211</v>
      </c>
      <c r="J20">
        <f>Bawana_RLNG!Q20</f>
        <v>0</v>
      </c>
      <c r="K20">
        <f>Bawana_Spot!Q20</f>
        <v>0</v>
      </c>
      <c r="L20">
        <f>TWOMCL!P20</f>
        <v>0.61267902481104974</v>
      </c>
      <c r="M20">
        <f>EDWPCL!T20</f>
        <v>0</v>
      </c>
      <c r="N20">
        <f>'MSW BWN'!T20</f>
        <v>4.3545799999999995</v>
      </c>
      <c r="O20">
        <f>BYPL_ISGS_exbus!DM20</f>
        <v>698.25010368963342</v>
      </c>
      <c r="P20" s="36">
        <v>68.347388031183115</v>
      </c>
      <c r="Q20" s="36">
        <v>22.15</v>
      </c>
      <c r="R20" s="38">
        <v>0</v>
      </c>
      <c r="S20" s="38">
        <v>0</v>
      </c>
      <c r="T20" s="37">
        <f>SUMPRODUCT(LTA!J20:AN20,LTA!J$101:AN$101,LTA!J$104:AN$104)</f>
        <v>35</v>
      </c>
      <c r="U20" s="37">
        <f>SUMPRODUCT(LTA!J20:AN20,LTA!J$102:AN$102,LTA!J$104:AN$104)</f>
        <v>120.36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-146</v>
      </c>
      <c r="AA20" s="75">
        <f>STOA!I20</f>
        <v>0</v>
      </c>
      <c r="AB20" s="75">
        <f>-STOA!O20</f>
        <v>-326.74</v>
      </c>
      <c r="AC20">
        <f t="shared" si="0"/>
        <v>12.407582553017185</v>
      </c>
      <c r="AD20">
        <f t="shared" si="1"/>
        <v>515.20092341759357</v>
      </c>
      <c r="AE20">
        <f>'IDT-1'!C20</f>
        <v>0</v>
      </c>
      <c r="AF20" s="24"/>
      <c r="AG20">
        <f t="shared" si="2"/>
        <v>515.20092341759357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44.997985224983211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4.4463559999999989</v>
      </c>
      <c r="O21">
        <f>BYPL_ISGS_exbus!DM21</f>
        <v>708.04388015425332</v>
      </c>
      <c r="P21" s="36">
        <v>68.347388031183115</v>
      </c>
      <c r="Q21" s="36">
        <v>22.15</v>
      </c>
      <c r="R21" s="38">
        <v>0</v>
      </c>
      <c r="S21" s="38">
        <v>0</v>
      </c>
      <c r="T21" s="37">
        <f>SUMPRODUCT(LTA!J21:AN21,LTA!J$101:AN$101,LTA!J$104:AN$104)</f>
        <v>42</v>
      </c>
      <c r="U21" s="37">
        <f>SUMPRODUCT(LTA!J21:AN21,LTA!J$102:AN$102,LTA!J$104:AN$104)</f>
        <v>122.7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-146</v>
      </c>
      <c r="AA21" s="75">
        <f>STOA!I21</f>
        <v>0</v>
      </c>
      <c r="AB21" s="75">
        <f>-STOA!O21</f>
        <v>-326.74</v>
      </c>
      <c r="AC21">
        <f t="shared" si="0"/>
        <v>12.569077193719995</v>
      </c>
      <c r="AD21">
        <f t="shared" si="1"/>
        <v>534.26498124151067</v>
      </c>
      <c r="AE21">
        <f>'IDT-1'!C21</f>
        <v>0</v>
      </c>
      <c r="AF21" s="24"/>
      <c r="AG21">
        <f t="shared" si="2"/>
        <v>534.26498124151067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44.997985224983211</v>
      </c>
      <c r="J22">
        <f>Bawana_RLNG!Q22</f>
        <v>0</v>
      </c>
      <c r="K22">
        <f>Bawana_Spot!Q22</f>
        <v>0</v>
      </c>
      <c r="L22">
        <f>TWOMCL!P22</f>
        <v>0.61267902481104974</v>
      </c>
      <c r="M22">
        <f>EDWPCL!T22</f>
        <v>0</v>
      </c>
      <c r="N22">
        <f>'MSW BWN'!T22</f>
        <v>4.4740799999999989</v>
      </c>
      <c r="O22">
        <f>BYPL_ISGS_exbus!DM22</f>
        <v>749.44466446251772</v>
      </c>
      <c r="P22" s="36">
        <v>68.349999999999994</v>
      </c>
      <c r="Q22" s="36">
        <v>22.15</v>
      </c>
      <c r="R22" s="38">
        <v>0</v>
      </c>
      <c r="S22" s="38">
        <v>0</v>
      </c>
      <c r="T22" s="37">
        <f>SUMPRODUCT(LTA!J22:AN22,LTA!J$101:AN$101,LTA!J$104:AN$104)</f>
        <v>42</v>
      </c>
      <c r="U22" s="37">
        <f>SUMPRODUCT(LTA!J22:AN22,LTA!J$102:AN$102,LTA!J$104:AN$104)</f>
        <v>122.36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-169</v>
      </c>
      <c r="AA22" s="75">
        <f>STOA!I22</f>
        <v>0</v>
      </c>
      <c r="AB22" s="75">
        <f>-STOA!O22</f>
        <v>-326.74</v>
      </c>
      <c r="AC22">
        <f t="shared" si="0"/>
        <v>13.109079231719926</v>
      </c>
      <c r="AD22">
        <f t="shared" si="1"/>
        <v>551.81609948059202</v>
      </c>
      <c r="AE22">
        <f>'IDT-1'!C22</f>
        <v>0</v>
      </c>
      <c r="AF22" s="24"/>
      <c r="AG22">
        <f t="shared" si="2"/>
        <v>551.81609948059202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44.997985224983211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4.423411999999999</v>
      </c>
      <c r="O23">
        <f>BYPL_ISGS_exbus!DM23</f>
        <v>751.02529603753874</v>
      </c>
      <c r="P23" s="36">
        <v>68.349999999999994</v>
      </c>
      <c r="Q23" s="36">
        <v>22.15</v>
      </c>
      <c r="R23" s="38">
        <v>0</v>
      </c>
      <c r="S23" s="38">
        <v>0</v>
      </c>
      <c r="T23" s="37">
        <f>SUMPRODUCT(LTA!J23:AN23,LTA!J$101:AN$101,LTA!J$104:AN$104)</f>
        <v>41.33</v>
      </c>
      <c r="U23" s="37">
        <f>SUMPRODUCT(LTA!J23:AN23,LTA!J$102:AN$102,LTA!J$104:AN$104)</f>
        <v>122.04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-169</v>
      </c>
      <c r="AA23" s="75">
        <f>STOA!I23</f>
        <v>0</v>
      </c>
      <c r="AB23" s="75">
        <f>-STOA!O23</f>
        <v>-326.74</v>
      </c>
      <c r="AC23">
        <f t="shared" si="0"/>
        <v>13.113614925750102</v>
      </c>
      <c r="AD23">
        <f t="shared" si="1"/>
        <v>552.35152736158295</v>
      </c>
      <c r="AE23">
        <f>'IDT-1'!C23</f>
        <v>0</v>
      </c>
      <c r="AF23" s="24"/>
      <c r="AG23">
        <f t="shared" si="2"/>
        <v>552.35152736158295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44.997985224983211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4.4740799999999989</v>
      </c>
      <c r="O24">
        <f>BYPL_ISGS_exbus!DM24</f>
        <v>756.7379492664021</v>
      </c>
      <c r="P24" s="36">
        <v>68.347388031183115</v>
      </c>
      <c r="Q24" s="36">
        <v>22.15</v>
      </c>
      <c r="R24" s="38">
        <v>0</v>
      </c>
      <c r="S24" s="38">
        <v>0</v>
      </c>
      <c r="T24" s="37">
        <f>SUMPRODUCT(LTA!J24:AN24,LTA!J$101:AN$101,LTA!J$104:AN$104)</f>
        <v>40</v>
      </c>
      <c r="U24" s="37">
        <f>SUMPRODUCT(LTA!J24:AN24,LTA!J$102:AN$102,LTA!J$104:AN$104)</f>
        <v>121.54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-174</v>
      </c>
      <c r="AA24" s="75">
        <f>STOA!I24</f>
        <v>0</v>
      </c>
      <c r="AB24" s="75">
        <f>-STOA!O24</f>
        <v>-326.74</v>
      </c>
      <c r="AC24">
        <f t="shared" si="0"/>
        <v>13.188988672158938</v>
      </c>
      <c r="AD24">
        <f t="shared" si="1"/>
        <v>551.20686287522039</v>
      </c>
      <c r="AE24">
        <f>'IDT-1'!C24</f>
        <v>0</v>
      </c>
      <c r="AF24" s="24"/>
      <c r="AG24">
        <f t="shared" si="2"/>
        <v>551.20686287522039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44.997985224983211</v>
      </c>
      <c r="J25">
        <f>Bawana_RLNG!Q25</f>
        <v>0</v>
      </c>
      <c r="K25">
        <f>Bawana_Spot!Q25</f>
        <v>0</v>
      </c>
      <c r="L25">
        <f>TWOMCL!P25</f>
        <v>0.61267902481104974</v>
      </c>
      <c r="M25">
        <f>EDWPCL!T25</f>
        <v>0</v>
      </c>
      <c r="N25">
        <f>'MSW BWN'!T25</f>
        <v>4.4970239999999988</v>
      </c>
      <c r="O25">
        <f>BYPL_ISGS_exbus!DM25</f>
        <v>757.80462122749395</v>
      </c>
      <c r="P25" s="36">
        <v>68.347388031183115</v>
      </c>
      <c r="Q25" s="36">
        <v>22.15</v>
      </c>
      <c r="R25" s="38">
        <v>0</v>
      </c>
      <c r="S25" s="38">
        <v>0</v>
      </c>
      <c r="T25" s="37">
        <f>SUMPRODUCT(LTA!J25:AN25,LTA!J$101:AN$101,LTA!J$104:AN$104)</f>
        <v>38.67</v>
      </c>
      <c r="U25" s="37">
        <f>SUMPRODUCT(LTA!J25:AN25,LTA!J$102:AN$102,LTA!J$104:AN$104)</f>
        <v>121.04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-169</v>
      </c>
      <c r="AA25" s="75">
        <f>STOA!I25</f>
        <v>0</v>
      </c>
      <c r="AB25" s="75">
        <f>-STOA!O25</f>
        <v>-326.74</v>
      </c>
      <c r="AC25">
        <f t="shared" si="0"/>
        <v>13.140413657607665</v>
      </c>
      <c r="AD25">
        <f t="shared" si="1"/>
        <v>555.51505385086364</v>
      </c>
      <c r="AE25">
        <f>'IDT-1'!C25</f>
        <v>0</v>
      </c>
      <c r="AF25" s="24"/>
      <c r="AG25">
        <f t="shared" si="2"/>
        <v>555.51505385086364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44.997985224983211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4.611743999999999</v>
      </c>
      <c r="O26">
        <f>BYPL_ISGS_exbus!DM26</f>
        <v>764.8845186207152</v>
      </c>
      <c r="P26" s="36">
        <v>68.347388031183115</v>
      </c>
      <c r="Q26" s="36">
        <v>22.15</v>
      </c>
      <c r="R26" s="38">
        <v>0</v>
      </c>
      <c r="S26" s="38">
        <v>0</v>
      </c>
      <c r="T26" s="37">
        <f>SUMPRODUCT(LTA!J26:AN26,LTA!J$101:AN$101,LTA!J$104:AN$104)</f>
        <v>37.33</v>
      </c>
      <c r="U26" s="37">
        <f>SUMPRODUCT(LTA!J26:AN26,LTA!J$102:AN$102,LTA!J$104:AN$104)</f>
        <v>120.54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-174</v>
      </c>
      <c r="AA26" s="75">
        <f>STOA!I26</f>
        <v>0</v>
      </c>
      <c r="AB26" s="75">
        <f>-STOA!O26</f>
        <v>-326.74</v>
      </c>
      <c r="AC26">
        <f t="shared" si="0"/>
        <v>13.22774823233517</v>
      </c>
      <c r="AD26">
        <f t="shared" si="1"/>
        <v>555.78233666935739</v>
      </c>
      <c r="AE26">
        <f>'IDT-1'!C26</f>
        <v>0</v>
      </c>
      <c r="AF26" s="24"/>
      <c r="AG26">
        <f t="shared" si="2"/>
        <v>555.78233666935739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4.5562959999999988</v>
      </c>
      <c r="O27">
        <f>BYPL_ISGS_exbus!DM27</f>
        <v>769.61181001837213</v>
      </c>
      <c r="P27" s="36">
        <v>68.347388031183115</v>
      </c>
      <c r="Q27" s="36">
        <v>22.15</v>
      </c>
      <c r="R27" s="38">
        <v>0</v>
      </c>
      <c r="S27" s="38">
        <v>0</v>
      </c>
      <c r="T27" s="37">
        <f>SUMPRODUCT(LTA!J27:AN27,LTA!J$101:AN$101,LTA!J$104:AN$104)</f>
        <v>33.67</v>
      </c>
      <c r="U27" s="37">
        <f>SUMPRODUCT(LTA!J27:AN27,LTA!J$102:AN$102,LTA!J$104:AN$104)</f>
        <v>118.7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-344</v>
      </c>
      <c r="AA27" s="75">
        <f>STOA!I27</f>
        <v>0</v>
      </c>
      <c r="AB27" s="75">
        <f>-STOA!O27</f>
        <v>-100</v>
      </c>
      <c r="AC27">
        <f t="shared" si="0"/>
        <v>12.985818725697204</v>
      </c>
      <c r="AD27">
        <f t="shared" si="1"/>
        <v>582.93812434866902</v>
      </c>
      <c r="AE27">
        <f>'IDT-1'!C27</f>
        <v>-5.9269999999999996</v>
      </c>
      <c r="AF27" s="24"/>
      <c r="AG27">
        <f t="shared" si="2"/>
        <v>577.011124348669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-29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5.0573834924199895E-2</v>
      </c>
      <c r="M28">
        <f>EDWPCL!T28</f>
        <v>0</v>
      </c>
      <c r="N28">
        <f>'MSW BWN'!T28</f>
        <v>4.4415759999999986</v>
      </c>
      <c r="O28">
        <f>BYPL_ISGS_exbus!DM28</f>
        <v>784.43800602993349</v>
      </c>
      <c r="P28" s="36">
        <v>68.347388031183115</v>
      </c>
      <c r="Q28" s="36">
        <v>22.15</v>
      </c>
      <c r="R28" s="38">
        <v>0.32</v>
      </c>
      <c r="S28" s="38">
        <v>0</v>
      </c>
      <c r="T28" s="37">
        <f>SUMPRODUCT(LTA!J28:AN28,LTA!J$101:AN$101,LTA!J$104:AN$104)</f>
        <v>31.33</v>
      </c>
      <c r="U28" s="37">
        <f>SUMPRODUCT(LTA!J28:AN28,LTA!J$102:AN$102,LTA!J$104:AN$104)</f>
        <v>118.54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-334</v>
      </c>
      <c r="AA28" s="75">
        <f>STOA!I28</f>
        <v>0</v>
      </c>
      <c r="AB28" s="75">
        <f>-STOA!O28</f>
        <v>-100</v>
      </c>
      <c r="AC28">
        <f t="shared" si="0"/>
        <v>13.00164986335038</v>
      </c>
      <c r="AD28">
        <f t="shared" si="1"/>
        <v>604.89166403269041</v>
      </c>
      <c r="AE28">
        <f>'IDT-1'!C28</f>
        <v>-9.3140000000000001</v>
      </c>
      <c r="AF28" s="24"/>
      <c r="AG28">
        <f t="shared" si="2"/>
        <v>595.57766403269045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4.4463559999999989</v>
      </c>
      <c r="O29">
        <f>BYPL_ISGS_exbus!DM29</f>
        <v>874.34685011508645</v>
      </c>
      <c r="P29" s="36">
        <v>68.347388031183115</v>
      </c>
      <c r="Q29" s="36">
        <v>22.15</v>
      </c>
      <c r="R29" s="38">
        <v>3.8826557152635179</v>
      </c>
      <c r="S29" s="38">
        <v>0</v>
      </c>
      <c r="T29" s="37">
        <f>SUMPRODUCT(LTA!J29:AN29,LTA!J$101:AN$101,LTA!J$104:AN$104)</f>
        <v>30.33</v>
      </c>
      <c r="U29" s="37">
        <f>SUMPRODUCT(LTA!J29:AN29,LTA!J$102:AN$102,LTA!J$104:AN$104)</f>
        <v>118.04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-309</v>
      </c>
      <c r="AA29" s="75">
        <f>STOA!I29</f>
        <v>0</v>
      </c>
      <c r="AB29" s="75">
        <f>-STOA!O29</f>
        <v>-100</v>
      </c>
      <c r="AC29">
        <f t="shared" si="0"/>
        <v>14.282095256953857</v>
      </c>
      <c r="AD29">
        <f t="shared" si="1"/>
        <v>635.5369246045791</v>
      </c>
      <c r="AE29">
        <f>'IDT-1'!C29</f>
        <v>-13.548</v>
      </c>
      <c r="AF29" s="24"/>
      <c r="AG29">
        <f t="shared" si="2"/>
        <v>621.9889246045791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-114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0.13135991016282988</v>
      </c>
      <c r="M30">
        <f>EDWPCL!T30</f>
        <v>0</v>
      </c>
      <c r="N30">
        <f>'MSW BWN'!T30</f>
        <v>4.4511359999999991</v>
      </c>
      <c r="O30">
        <f>BYPL_ISGS_exbus!DM30</f>
        <v>874.79804423487394</v>
      </c>
      <c r="P30" s="36">
        <v>68.347388031183115</v>
      </c>
      <c r="Q30" s="36">
        <v>22.15</v>
      </c>
      <c r="R30" s="38">
        <v>9.1</v>
      </c>
      <c r="S30" s="38">
        <v>0</v>
      </c>
      <c r="T30" s="37">
        <f>SUMPRODUCT(LTA!J30:AN30,LTA!J$101:AN$101,LTA!J$104:AN$104)</f>
        <v>31.93</v>
      </c>
      <c r="U30" s="37">
        <f>SUMPRODUCT(LTA!J30:AN30,LTA!J$102:AN$102,LTA!J$104:AN$104)</f>
        <v>117.7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-299</v>
      </c>
      <c r="AA30" s="75">
        <f>STOA!I30</f>
        <v>0</v>
      </c>
      <c r="AB30" s="75">
        <f>-STOA!O30</f>
        <v>-100</v>
      </c>
      <c r="AC30">
        <f t="shared" si="0"/>
        <v>14.129659611675002</v>
      </c>
      <c r="AD30">
        <f t="shared" si="1"/>
        <v>667.75403856454489</v>
      </c>
      <c r="AE30">
        <f>'IDT-1'!C30</f>
        <v>-13.124000000000001</v>
      </c>
      <c r="AF30" s="24"/>
      <c r="AG30">
        <f t="shared" si="2"/>
        <v>654.63003856454486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0.53188096574957899</v>
      </c>
      <c r="M31">
        <f>EDWPCL!T31</f>
        <v>0</v>
      </c>
      <c r="N31">
        <f>'MSW BWN'!T31</f>
        <v>4.4004679999999992</v>
      </c>
      <c r="O31">
        <f>BYPL_ISGS_exbus!DM31</f>
        <v>874.82707608486874</v>
      </c>
      <c r="P31" s="36">
        <v>68.347388031183115</v>
      </c>
      <c r="Q31" s="36">
        <v>22.15</v>
      </c>
      <c r="R31" s="38">
        <v>16.43</v>
      </c>
      <c r="S31" s="38">
        <v>0</v>
      </c>
      <c r="T31" s="37">
        <f>SUMPRODUCT(LTA!J31:AN31,LTA!J$101:AN$101,LTA!J$104:AN$104)</f>
        <v>37.75</v>
      </c>
      <c r="U31" s="37">
        <f>SUMPRODUCT(LTA!J31:AN31,LTA!J$102:AN$102,LTA!J$104:AN$104)</f>
        <v>117.04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-289</v>
      </c>
      <c r="AA31" s="75">
        <f>STOA!I31</f>
        <v>0</v>
      </c>
      <c r="AB31" s="75">
        <f>-STOA!O31</f>
        <v>-100</v>
      </c>
      <c r="AC31">
        <f t="shared" si="0"/>
        <v>14.280114033506329</v>
      </c>
      <c r="AD31">
        <f t="shared" si="1"/>
        <v>675.4724690482949</v>
      </c>
      <c r="AE31">
        <f>'IDT-1'!C31</f>
        <v>-14.394</v>
      </c>
      <c r="AF31" s="24"/>
      <c r="AG31">
        <f t="shared" si="2"/>
        <v>661.07846904829489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-114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0.61267902481104974</v>
      </c>
      <c r="M32">
        <f>EDWPCL!T32</f>
        <v>0</v>
      </c>
      <c r="N32">
        <f>'MSW BWN'!T32</f>
        <v>4.1891919999999985</v>
      </c>
      <c r="O32">
        <f>BYPL_ISGS_exbus!DM32</f>
        <v>872.59145075150604</v>
      </c>
      <c r="P32" s="36">
        <v>68.349999999999994</v>
      </c>
      <c r="Q32" s="36">
        <v>22.15</v>
      </c>
      <c r="R32" s="38">
        <v>24.61</v>
      </c>
      <c r="S32" s="38">
        <v>0</v>
      </c>
      <c r="T32" s="37">
        <f>SUMPRODUCT(LTA!J32:AN32,LTA!J$101:AN$101,LTA!J$104:AN$104)</f>
        <v>48.33</v>
      </c>
      <c r="U32" s="37">
        <f>SUMPRODUCT(LTA!J32:AN32,LTA!J$102:AN$102,LTA!J$104:AN$104)</f>
        <v>116.2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-284</v>
      </c>
      <c r="AA32" s="75">
        <f>STOA!I32</f>
        <v>0</v>
      </c>
      <c r="AB32" s="75">
        <f>-STOA!O32</f>
        <v>-100</v>
      </c>
      <c r="AC32">
        <f t="shared" si="0"/>
        <v>14.436202179714931</v>
      </c>
      <c r="AD32">
        <f t="shared" si="1"/>
        <v>687.87288959660214</v>
      </c>
      <c r="AE32">
        <f>'IDT-1'!C32</f>
        <v>-11.853999999999999</v>
      </c>
      <c r="AF32" s="24"/>
      <c r="AG32">
        <f t="shared" si="2"/>
        <v>676.01888959660209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-122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0.61267902481104974</v>
      </c>
      <c r="M33">
        <f>EDWPCL!T33</f>
        <v>0</v>
      </c>
      <c r="N33">
        <f>'MSW BWN'!T33</f>
        <v>4.0333639999999997</v>
      </c>
      <c r="O33">
        <f>BYPL_ISGS_exbus!DM33</f>
        <v>756.68722510728617</v>
      </c>
      <c r="P33" s="36">
        <v>68.347388031183115</v>
      </c>
      <c r="Q33" s="36">
        <v>22.15</v>
      </c>
      <c r="R33" s="38">
        <v>25.3</v>
      </c>
      <c r="S33" s="38">
        <v>0</v>
      </c>
      <c r="T33" s="37">
        <f>SUMPRODUCT(LTA!J33:AN33,LTA!J$101:AN$101,LTA!J$104:AN$104)</f>
        <v>62.07</v>
      </c>
      <c r="U33" s="37">
        <f>SUMPRODUCT(LTA!J33:AN33,LTA!J$102:AN$102,LTA!J$104:AN$104)</f>
        <v>115.36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-251</v>
      </c>
      <c r="AA33" s="75">
        <f>STOA!I33</f>
        <v>0</v>
      </c>
      <c r="AB33" s="75">
        <f>-STOA!O33</f>
        <v>-100</v>
      </c>
      <c r="AC33">
        <f t="shared" si="0"/>
        <v>12.533479388404064</v>
      </c>
      <c r="AD33">
        <f t="shared" si="1"/>
        <v>710.3029467748762</v>
      </c>
      <c r="AE33">
        <f>'IDT-1'!C33</f>
        <v>-9.3140000000000001</v>
      </c>
      <c r="AF33" s="24"/>
      <c r="AG33">
        <f t="shared" si="2"/>
        <v>700.98894677487624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0.61267902481104974</v>
      </c>
      <c r="M34">
        <f>EDWPCL!T34</f>
        <v>0</v>
      </c>
      <c r="N34">
        <f>'MSW BWN'!T34</f>
        <v>4.4329719999999986</v>
      </c>
      <c r="O34">
        <f>BYPL_ISGS_exbus!DM34</f>
        <v>742.18397307664691</v>
      </c>
      <c r="P34" s="36">
        <v>68.347388031183115</v>
      </c>
      <c r="Q34" s="36">
        <v>22.15</v>
      </c>
      <c r="R34" s="38">
        <v>25.3</v>
      </c>
      <c r="S34" s="38">
        <v>0</v>
      </c>
      <c r="T34" s="37">
        <f>SUMPRODUCT(LTA!J34:AN34,LTA!J$101:AN$101,LTA!J$104:AN$104)</f>
        <v>78.800000000000011</v>
      </c>
      <c r="U34" s="37">
        <f>SUMPRODUCT(LTA!J34:AN34,LTA!J$102:AN$102,LTA!J$104:AN$104)</f>
        <v>114.54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-201</v>
      </c>
      <c r="AA34" s="75">
        <f>STOA!I34</f>
        <v>0</v>
      </c>
      <c r="AB34" s="75">
        <f>-STOA!O34</f>
        <v>-100</v>
      </c>
      <c r="AC34">
        <f t="shared" si="0"/>
        <v>12.243691100450688</v>
      </c>
      <c r="AD34">
        <f t="shared" si="1"/>
        <v>748.3990910321902</v>
      </c>
      <c r="AE34">
        <f>'IDT-1'!C34</f>
        <v>-41</v>
      </c>
      <c r="AF34" s="24"/>
      <c r="AG34">
        <f t="shared" si="2"/>
        <v>707.3990910321902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46.74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4.3497999999999992</v>
      </c>
      <c r="O35">
        <f>BYPL_ISGS_exbus!DM35</f>
        <v>726.84882109012619</v>
      </c>
      <c r="P35" s="36">
        <v>68.347388031183115</v>
      </c>
      <c r="Q35" s="36">
        <v>22.15</v>
      </c>
      <c r="R35" s="38">
        <v>25.3</v>
      </c>
      <c r="S35" s="38">
        <v>0</v>
      </c>
      <c r="T35" s="37">
        <f>SUMPRODUCT(LTA!J35:AN35,LTA!J$101:AN$101,LTA!J$104:AN$104)</f>
        <v>99.5</v>
      </c>
      <c r="U35" s="37">
        <f>SUMPRODUCT(LTA!J35:AN35,LTA!J$102:AN$102,LTA!J$104:AN$104)</f>
        <v>112.7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-232</v>
      </c>
      <c r="AA35" s="75">
        <f>STOA!I35</f>
        <v>0</v>
      </c>
      <c r="AB35" s="75">
        <f>-STOA!O35</f>
        <v>-100</v>
      </c>
      <c r="AC35">
        <f t="shared" si="0"/>
        <v>12.16014981309058</v>
      </c>
      <c r="AD35">
        <f t="shared" si="1"/>
        <v>768.66430833302957</v>
      </c>
      <c r="AE35">
        <f>'IDT-1'!C35</f>
        <v>-50</v>
      </c>
      <c r="AF35" s="24"/>
      <c r="AG35">
        <f t="shared" si="2"/>
        <v>718.66430833302957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46.74</v>
      </c>
      <c r="J36">
        <f>Bawana_RLNG!Q36</f>
        <v>0</v>
      </c>
      <c r="K36">
        <f>Bawana_Spot!Q36</f>
        <v>0</v>
      </c>
      <c r="L36">
        <f>TWOMCL!P36</f>
        <v>0.61267902481104974</v>
      </c>
      <c r="M36">
        <f>EDWPCL!T36</f>
        <v>0</v>
      </c>
      <c r="N36">
        <f>'MSW BWN'!T36</f>
        <v>4.3039119999999995</v>
      </c>
      <c r="O36">
        <f>BYPL_ISGS_exbus!DM36</f>
        <v>724.10063237811573</v>
      </c>
      <c r="P36" s="36">
        <v>68.347388031183115</v>
      </c>
      <c r="Q36" s="36">
        <v>22.15</v>
      </c>
      <c r="R36" s="38">
        <v>25.3</v>
      </c>
      <c r="S36" s="38">
        <v>0</v>
      </c>
      <c r="T36" s="37">
        <f>SUMPRODUCT(LTA!J36:AN36,LTA!J$101:AN$101,LTA!J$104:AN$104)</f>
        <v>119.11</v>
      </c>
      <c r="U36" s="37">
        <f>SUMPRODUCT(LTA!J36:AN36,LTA!J$102:AN$102,LTA!J$104:AN$104)</f>
        <v>112.2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-253</v>
      </c>
      <c r="AA36" s="75">
        <f>STOA!I36</f>
        <v>0</v>
      </c>
      <c r="AB36" s="75">
        <f>-STOA!O36</f>
        <v>-100</v>
      </c>
      <c r="AC36">
        <f t="shared" si="0"/>
        <v>12.475097880932362</v>
      </c>
      <c r="AD36">
        <f t="shared" si="1"/>
        <v>763.66528355317735</v>
      </c>
      <c r="AE36">
        <f>'IDT-1'!C36</f>
        <v>-24</v>
      </c>
      <c r="AF36" s="24"/>
      <c r="AG36">
        <f t="shared" si="2"/>
        <v>739.66528355317735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46.74</v>
      </c>
      <c r="J37">
        <f>Bawana_RLNG!Q37</f>
        <v>0</v>
      </c>
      <c r="K37">
        <f>Bawana_Spot!Q37</f>
        <v>0</v>
      </c>
      <c r="L37">
        <f>TWOMCL!P37</f>
        <v>0.61267902481104974</v>
      </c>
      <c r="M37">
        <f>EDWPCL!T37</f>
        <v>0</v>
      </c>
      <c r="N37">
        <f>'MSW BWN'!T37</f>
        <v>4.4559159999999984</v>
      </c>
      <c r="O37">
        <f>BYPL_ISGS_exbus!DM37</f>
        <v>722.17378363994931</v>
      </c>
      <c r="P37" s="36">
        <v>68.347388031183115</v>
      </c>
      <c r="Q37" s="36">
        <v>22.15</v>
      </c>
      <c r="R37" s="38">
        <v>25.3</v>
      </c>
      <c r="S37" s="38">
        <v>0</v>
      </c>
      <c r="T37" s="37">
        <f>SUMPRODUCT(LTA!J37:AN37,LTA!J$101:AN$101,LTA!J$104:AN$104)</f>
        <v>142.44999999999999</v>
      </c>
      <c r="U37" s="37">
        <f>SUMPRODUCT(LTA!J37:AN37,LTA!J$102:AN$102,LTA!J$104:AN$104)</f>
        <v>111.36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-276</v>
      </c>
      <c r="AA37" s="75">
        <f>STOA!I37</f>
        <v>0</v>
      </c>
      <c r="AB37" s="75">
        <f>-STOA!O37</f>
        <v>-100</v>
      </c>
      <c r="AC37">
        <f t="shared" si="0"/>
        <v>12.844025812804214</v>
      </c>
      <c r="AD37">
        <f t="shared" si="1"/>
        <v>761.02151088313906</v>
      </c>
      <c r="AE37">
        <f>'IDT-1'!C37</f>
        <v>-13</v>
      </c>
      <c r="AF37" s="24"/>
      <c r="AG37">
        <f t="shared" si="2"/>
        <v>748.02151088313906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46.74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4.529528</v>
      </c>
      <c r="O38">
        <f>BYPL_ISGS_exbus!DM38</f>
        <v>722.17445545596684</v>
      </c>
      <c r="P38" s="36">
        <v>68.347388031183115</v>
      </c>
      <c r="Q38" s="36">
        <v>22.15</v>
      </c>
      <c r="R38" s="38">
        <v>25.3</v>
      </c>
      <c r="S38" s="38">
        <v>0</v>
      </c>
      <c r="T38" s="37">
        <f>SUMPRODUCT(LTA!J38:AN38,LTA!J$101:AN$101,LTA!J$104:AN$104)</f>
        <v>159.88</v>
      </c>
      <c r="U38" s="37">
        <f>SUMPRODUCT(LTA!J38:AN38,LTA!J$102:AN$102,LTA!J$104:AN$104)</f>
        <v>110.7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-296</v>
      </c>
      <c r="AA38" s="75">
        <f>STOA!I38</f>
        <v>0</v>
      </c>
      <c r="AB38" s="75">
        <f>-STOA!O38</f>
        <v>-100</v>
      </c>
      <c r="AC38">
        <f t="shared" si="0"/>
        <v>13.154940951356544</v>
      </c>
      <c r="AD38">
        <f t="shared" si="1"/>
        <v>757.55487956060438</v>
      </c>
      <c r="AE38">
        <f>'IDT-1'!C38</f>
        <v>-3</v>
      </c>
      <c r="AF38" s="24"/>
      <c r="AG38">
        <f t="shared" si="2"/>
        <v>754.55487956060438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46.74</v>
      </c>
      <c r="J39">
        <f>Bawana_RLNG!Q39</f>
        <v>0</v>
      </c>
      <c r="K39">
        <f>Bawana_Spot!Q39</f>
        <v>0</v>
      </c>
      <c r="L39">
        <f>TWOMCL!P39</f>
        <v>0.59655025266704109</v>
      </c>
      <c r="M39">
        <f>EDWPCL!T39</f>
        <v>0</v>
      </c>
      <c r="N39">
        <f>'MSW BWN'!T39</f>
        <v>4.5333519999999989</v>
      </c>
      <c r="O39">
        <f>BYPL_ISGS_exbus!DM39</f>
        <v>718.82090297067043</v>
      </c>
      <c r="P39" s="36">
        <v>68.347388031183115</v>
      </c>
      <c r="Q39" s="36">
        <v>22.15</v>
      </c>
      <c r="R39" s="38">
        <v>25.3</v>
      </c>
      <c r="S39" s="38">
        <v>0</v>
      </c>
      <c r="T39" s="37">
        <f>SUMPRODUCT(LTA!J39:AN39,LTA!J$101:AN$101,LTA!J$104:AN$104)</f>
        <v>176.85</v>
      </c>
      <c r="U39" s="37">
        <f>SUMPRODUCT(LTA!J39:AN39,LTA!J$102:AN$102,LTA!J$104:AN$104)</f>
        <v>110.36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-277</v>
      </c>
      <c r="AA39" s="75">
        <f>STOA!I39</f>
        <v>0</v>
      </c>
      <c r="AB39" s="75">
        <f>-STOA!O39</f>
        <v>-100</v>
      </c>
      <c r="AC39">
        <f t="shared" si="0"/>
        <v>13.444254062616711</v>
      </c>
      <c r="AD39">
        <f t="shared" si="1"/>
        <v>749.52970919190375</v>
      </c>
      <c r="AE39">
        <f>'IDT-1'!C39</f>
        <v>-33</v>
      </c>
      <c r="AF39" s="24"/>
      <c r="AG39">
        <f t="shared" si="2"/>
        <v>716.52970919190375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46.74</v>
      </c>
      <c r="J40">
        <f>Bawana_RLNG!Q40</f>
        <v>0</v>
      </c>
      <c r="K40">
        <f>Bawana_Spot!Q40</f>
        <v>0</v>
      </c>
      <c r="L40">
        <f>TWOMCL!P40</f>
        <v>0.61267902481104974</v>
      </c>
      <c r="M40">
        <f>EDWPCL!T40</f>
        <v>0</v>
      </c>
      <c r="N40">
        <f>'MSW BWN'!T40</f>
        <v>4.3956879999999989</v>
      </c>
      <c r="O40">
        <f>BYPL_ISGS_exbus!DM40</f>
        <v>713.00573835849877</v>
      </c>
      <c r="P40" s="36">
        <v>68.347388031183115</v>
      </c>
      <c r="Q40" s="36">
        <v>22.15</v>
      </c>
      <c r="R40" s="38">
        <v>25.3</v>
      </c>
      <c r="S40" s="38">
        <v>0</v>
      </c>
      <c r="T40" s="37">
        <f>SUMPRODUCT(LTA!J40:AN40,LTA!J$101:AN$101,LTA!J$104:AN$104)</f>
        <v>192.61</v>
      </c>
      <c r="U40" s="37">
        <f>SUMPRODUCT(LTA!J40:AN40,LTA!J$102:AN$102,LTA!J$104:AN$104)</f>
        <v>110.2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-267</v>
      </c>
      <c r="AA40" s="75">
        <f>STOA!I40</f>
        <v>0</v>
      </c>
      <c r="AB40" s="75">
        <f>-STOA!O40</f>
        <v>-100</v>
      </c>
      <c r="AC40">
        <f t="shared" si="0"/>
        <v>13.432243048986702</v>
      </c>
      <c r="AD40">
        <f t="shared" si="1"/>
        <v>770.20502036550624</v>
      </c>
      <c r="AE40">
        <f>'IDT-1'!C40</f>
        <v>-29</v>
      </c>
      <c r="AF40" s="24"/>
      <c r="AG40">
        <f t="shared" si="2"/>
        <v>741.20502036550624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-39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46.74</v>
      </c>
      <c r="J41">
        <f>Bawana_RLNG!Q41</f>
        <v>0</v>
      </c>
      <c r="K41">
        <f>Bawana_Spot!Q41</f>
        <v>0</v>
      </c>
      <c r="L41">
        <f>TWOMCL!P41</f>
        <v>0.56651319483436269</v>
      </c>
      <c r="M41">
        <f>EDWPCL!T41</f>
        <v>0</v>
      </c>
      <c r="N41">
        <f>'MSW BWN'!T41</f>
        <v>4.5199679999999987</v>
      </c>
      <c r="O41">
        <f>BYPL_ISGS_exbus!DM41</f>
        <v>702.2205768237709</v>
      </c>
      <c r="P41" s="36">
        <v>68.347388031183115</v>
      </c>
      <c r="Q41" s="36">
        <v>21.6</v>
      </c>
      <c r="R41" s="38">
        <v>25.3</v>
      </c>
      <c r="S41" s="38">
        <v>0</v>
      </c>
      <c r="T41" s="37">
        <f>SUMPRODUCT(LTA!J41:AN41,LTA!J$101:AN$101,LTA!J$104:AN$104)</f>
        <v>205.69</v>
      </c>
      <c r="U41" s="37">
        <f>SUMPRODUCT(LTA!J41:AN41,LTA!J$102:AN$102,LTA!J$104:AN$104)</f>
        <v>109.86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-261</v>
      </c>
      <c r="AA41" s="75">
        <f>STOA!I41</f>
        <v>0</v>
      </c>
      <c r="AB41" s="75">
        <f>-STOA!O41</f>
        <v>-100</v>
      </c>
      <c r="AC41">
        <f t="shared" si="0"/>
        <v>13.266805538900512</v>
      </c>
      <c r="AD41">
        <f t="shared" si="1"/>
        <v>792.85341051088778</v>
      </c>
      <c r="AE41">
        <f>'IDT-1'!C41</f>
        <v>-23</v>
      </c>
      <c r="AF41" s="24"/>
      <c r="AG41">
        <f t="shared" si="2"/>
        <v>769.85341051088778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-24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46.74</v>
      </c>
      <c r="J42">
        <f>Bawana_RLNG!Q42</f>
        <v>0</v>
      </c>
      <c r="K42">
        <f>Bawana_Spot!Q42</f>
        <v>0</v>
      </c>
      <c r="L42">
        <f>TWOMCL!P42</f>
        <v>0.60222346996069631</v>
      </c>
      <c r="M42">
        <f>EDWPCL!T42</f>
        <v>0</v>
      </c>
      <c r="N42">
        <f>'MSW BWN'!T42</f>
        <v>4.3230319999999995</v>
      </c>
      <c r="O42">
        <f>BYPL_ISGS_exbus!DM42</f>
        <v>693.98026055501737</v>
      </c>
      <c r="P42" s="36">
        <v>68.347388031183115</v>
      </c>
      <c r="Q42" s="36">
        <v>21.6</v>
      </c>
      <c r="R42" s="38">
        <v>25.3</v>
      </c>
      <c r="S42" s="38">
        <v>0</v>
      </c>
      <c r="T42" s="37">
        <f>SUMPRODUCT(LTA!J42:AN42,LTA!J$101:AN$101,LTA!J$104:AN$104)</f>
        <v>221.01999999999998</v>
      </c>
      <c r="U42" s="37">
        <f>SUMPRODUCT(LTA!J42:AN42,LTA!J$102:AN$102,LTA!J$104:AN$104)</f>
        <v>109.7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-256</v>
      </c>
      <c r="AA42" s="75">
        <f>STOA!I42</f>
        <v>0</v>
      </c>
      <c r="AB42" s="75">
        <f>-STOA!O42</f>
        <v>-100</v>
      </c>
      <c r="AC42">
        <f t="shared" si="0"/>
        <v>13.205064378005597</v>
      </c>
      <c r="AD42">
        <f t="shared" si="1"/>
        <v>813.68360967815556</v>
      </c>
      <c r="AE42">
        <f>'IDT-1'!C42</f>
        <v>-21</v>
      </c>
      <c r="AF42" s="24"/>
      <c r="AG42">
        <f t="shared" si="2"/>
        <v>792.68360967815556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46.74</v>
      </c>
      <c r="J43">
        <f>Bawana_RLNG!Q43</f>
        <v>0</v>
      </c>
      <c r="K43">
        <f>Bawana_Spot!Q43</f>
        <v>0</v>
      </c>
      <c r="L43">
        <f>TWOMCL!P43</f>
        <v>0.61233015160022464</v>
      </c>
      <c r="M43">
        <f>EDWPCL!T43</f>
        <v>0</v>
      </c>
      <c r="N43">
        <f>'MSW BWN'!T43</f>
        <v>4.4415759999999986</v>
      </c>
      <c r="O43">
        <f>BYPL_ISGS_exbus!DM43</f>
        <v>696.16751135688105</v>
      </c>
      <c r="P43" s="36">
        <v>68.347388031183115</v>
      </c>
      <c r="Q43" s="36">
        <v>11.6</v>
      </c>
      <c r="R43" s="38">
        <v>25.3</v>
      </c>
      <c r="S43" s="38">
        <v>0</v>
      </c>
      <c r="T43" s="37">
        <f>SUMPRODUCT(LTA!J43:AN43,LTA!J$101:AN$101,LTA!J$104:AN$104)</f>
        <v>236.51999999999998</v>
      </c>
      <c r="U43" s="37">
        <f>SUMPRODUCT(LTA!J43:AN43,LTA!J$102:AN$102,LTA!J$104:AN$104)</f>
        <v>80.19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-261</v>
      </c>
      <c r="AA43" s="75">
        <f>STOA!I43</f>
        <v>0</v>
      </c>
      <c r="AB43" s="75">
        <f>-STOA!O43</f>
        <v>-100</v>
      </c>
      <c r="AC43">
        <f t="shared" si="0"/>
        <v>13.060006373218132</v>
      </c>
      <c r="AD43">
        <f t="shared" si="1"/>
        <v>816.64456916644622</v>
      </c>
      <c r="AE43">
        <f>'IDT-1'!C43</f>
        <v>0</v>
      </c>
      <c r="AF43" s="24"/>
      <c r="AG43">
        <f t="shared" si="2"/>
        <v>816.64456916644622</v>
      </c>
      <c r="AI43" s="34">
        <f>PXIL!I43</f>
        <v>0</v>
      </c>
      <c r="AJ43" s="34">
        <f>PXIL!O43</f>
        <v>0</v>
      </c>
      <c r="AK43" s="34">
        <f>RTM_IEX!I43</f>
        <v>14.51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46.74</v>
      </c>
      <c r="J44">
        <f>Bawana_RLNG!Q44</f>
        <v>0</v>
      </c>
      <c r="K44">
        <f>Bawana_Spot!Q44</f>
        <v>0</v>
      </c>
      <c r="L44">
        <f>TWOMCL!P44</f>
        <v>0.61267902481104974</v>
      </c>
      <c r="M44">
        <f>EDWPCL!T44</f>
        <v>0</v>
      </c>
      <c r="N44">
        <f>'MSW BWN'!T44</f>
        <v>4.4559159999999984</v>
      </c>
      <c r="O44">
        <f>BYPL_ISGS_exbus!DM44</f>
        <v>692.71710643991469</v>
      </c>
      <c r="P44" s="36">
        <v>68.347388031183115</v>
      </c>
      <c r="Q44" s="36">
        <v>11.6</v>
      </c>
      <c r="R44" s="38">
        <v>25.3</v>
      </c>
      <c r="S44" s="38">
        <v>0</v>
      </c>
      <c r="T44" s="37">
        <f>SUMPRODUCT(LTA!J44:AN44,LTA!J$101:AN$101,LTA!J$104:AN$104)</f>
        <v>248.94</v>
      </c>
      <c r="U44" s="37">
        <f>SUMPRODUCT(LTA!J44:AN44,LTA!J$102:AN$102,LTA!J$104:AN$104)</f>
        <v>62.019999999999996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-262.07</v>
      </c>
      <c r="AA44" s="75">
        <f>STOA!I44</f>
        <v>0</v>
      </c>
      <c r="AB44" s="75">
        <f>-STOA!O44</f>
        <v>-100</v>
      </c>
      <c r="AC44">
        <f t="shared" si="0"/>
        <v>13.194938497216217</v>
      </c>
      <c r="AD44">
        <f t="shared" si="1"/>
        <v>830.42392099869267</v>
      </c>
      <c r="AE44">
        <f>'IDT-1'!C44</f>
        <v>0</v>
      </c>
      <c r="AF44" s="24"/>
      <c r="AG44">
        <f t="shared" si="2"/>
        <v>830.42392099869267</v>
      </c>
      <c r="AI44" s="34">
        <f>PXIL!I44</f>
        <v>0</v>
      </c>
      <c r="AJ44" s="34">
        <f>PXIL!O44</f>
        <v>0</v>
      </c>
      <c r="AK44" s="34">
        <f>RTM_IEX!I44</f>
        <v>38.68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0.61264008983717022</v>
      </c>
      <c r="M45">
        <f>EDWPCL!T45</f>
        <v>0</v>
      </c>
      <c r="N45">
        <f>'MSW BWN'!T45</f>
        <v>4.4463559999999989</v>
      </c>
      <c r="O45">
        <f>BYPL_ISGS_exbus!DM45</f>
        <v>687.52206509837413</v>
      </c>
      <c r="P45" s="36">
        <v>68.347388031183115</v>
      </c>
      <c r="Q45" s="36">
        <v>11.6</v>
      </c>
      <c r="R45" s="38">
        <v>25.3</v>
      </c>
      <c r="S45" s="38">
        <v>0</v>
      </c>
      <c r="T45" s="37">
        <f>SUMPRODUCT(LTA!J45:AN45,LTA!J$101:AN$101,LTA!J$104:AN$104)</f>
        <v>255.93</v>
      </c>
      <c r="U45" s="37">
        <f>SUMPRODUCT(LTA!J45:AN45,LTA!J$102:AN$102,LTA!J$104:AN$104)</f>
        <v>61.84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-256</v>
      </c>
      <c r="AA45" s="75">
        <f>STOA!I45</f>
        <v>0</v>
      </c>
      <c r="AB45" s="75">
        <f>-STOA!O45</f>
        <v>-100</v>
      </c>
      <c r="AC45">
        <f t="shared" si="0"/>
        <v>12.988331591503419</v>
      </c>
      <c r="AD45">
        <f t="shared" si="1"/>
        <v>818.22588762789087</v>
      </c>
      <c r="AE45">
        <f>'IDT-1'!C45</f>
        <v>0</v>
      </c>
      <c r="AF45" s="24"/>
      <c r="AG45">
        <f t="shared" si="2"/>
        <v>818.22588762789087</v>
      </c>
      <c r="AI45" s="34">
        <f>PXIL!I45</f>
        <v>0</v>
      </c>
      <c r="AJ45" s="34">
        <f>PXIL!O45</f>
        <v>0</v>
      </c>
      <c r="AK45" s="34">
        <f>RTM_IEX!I45</f>
        <v>17.41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0.57459854014598544</v>
      </c>
      <c r="M46">
        <f>EDWPCL!T46</f>
        <v>0</v>
      </c>
      <c r="N46">
        <f>'MSW BWN'!T46</f>
        <v>4.4186319999999988</v>
      </c>
      <c r="O46">
        <f>BYPL_ISGS_exbus!DM46</f>
        <v>687.52158266184517</v>
      </c>
      <c r="P46" s="36">
        <v>68.347388031183115</v>
      </c>
      <c r="Q46" s="36">
        <v>11.6</v>
      </c>
      <c r="R46" s="38">
        <v>25.3</v>
      </c>
      <c r="S46" s="38">
        <v>0</v>
      </c>
      <c r="T46" s="37">
        <f>SUMPRODUCT(LTA!J46:AN46,LTA!J$101:AN$101,LTA!J$104:AN$104)</f>
        <v>262.15999999999997</v>
      </c>
      <c r="U46" s="37">
        <f>SUMPRODUCT(LTA!J46:AN46,LTA!J$102:AN$102,LTA!J$104:AN$104)</f>
        <v>61.68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-180</v>
      </c>
      <c r="AA46" s="75">
        <f>STOA!I46</f>
        <v>0</v>
      </c>
      <c r="AB46" s="75">
        <f>-STOA!O46</f>
        <v>-100</v>
      </c>
      <c r="AC46">
        <f t="shared" si="0"/>
        <v>12.672269007572055</v>
      </c>
      <c r="AD46">
        <f t="shared" si="1"/>
        <v>833.13570222560236</v>
      </c>
      <c r="AE46">
        <f>'IDT-1'!C46</f>
        <v>0</v>
      </c>
      <c r="AF46" s="24"/>
      <c r="AG46">
        <f t="shared" si="2"/>
        <v>833.13570222560236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0.60382706344750126</v>
      </c>
      <c r="M47">
        <f>EDWPCL!T47</f>
        <v>0</v>
      </c>
      <c r="N47">
        <f>'MSW BWN'!T47</f>
        <v>4.3134719999999991</v>
      </c>
      <c r="O47">
        <f>BYPL_ISGS_exbus!DM47</f>
        <v>688.55238707589751</v>
      </c>
      <c r="P47" s="36">
        <v>68.347388031183115</v>
      </c>
      <c r="Q47" s="36">
        <v>11.6</v>
      </c>
      <c r="R47" s="38">
        <v>25.3</v>
      </c>
      <c r="S47" s="38">
        <v>0</v>
      </c>
      <c r="T47" s="37">
        <f>SUMPRODUCT(LTA!J47:AN47,LTA!J$101:AN$101,LTA!J$104:AN$104)</f>
        <v>264.52999999999997</v>
      </c>
      <c r="U47" s="37">
        <f>SUMPRODUCT(LTA!J47:AN47,LTA!J$102:AN$102,LTA!J$104:AN$104)</f>
        <v>61.68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-253</v>
      </c>
      <c r="AA47" s="75">
        <f>STOA!I47</f>
        <v>0</v>
      </c>
      <c r="AB47" s="75">
        <f>-STOA!O47</f>
        <v>-100</v>
      </c>
      <c r="AC47">
        <f t="shared" si="0"/>
        <v>13.098146567918276</v>
      </c>
      <c r="AD47">
        <f t="shared" si="1"/>
        <v>837.21469760260959</v>
      </c>
      <c r="AE47">
        <f>'IDT-1'!C47</f>
        <v>0</v>
      </c>
      <c r="AF47" s="24"/>
      <c r="AG47">
        <f t="shared" si="2"/>
        <v>837.21469760260959</v>
      </c>
      <c r="AI47" s="34">
        <f>PXIL!I47</f>
        <v>0</v>
      </c>
      <c r="AJ47" s="34">
        <f>PXIL!O47</f>
        <v>0</v>
      </c>
      <c r="AK47" s="34">
        <f>RTM_IEX!I47</f>
        <v>24.18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0.61267902481104974</v>
      </c>
      <c r="M48">
        <f>EDWPCL!T48</f>
        <v>0</v>
      </c>
      <c r="N48">
        <f>'MSW BWN'!T48</f>
        <v>4.3182519999999993</v>
      </c>
      <c r="O48">
        <f>BYPL_ISGS_exbus!DM48</f>
        <v>687.5143179454185</v>
      </c>
      <c r="P48" s="36">
        <v>68.347388031183115</v>
      </c>
      <c r="Q48" s="36">
        <v>11.6</v>
      </c>
      <c r="R48" s="38">
        <v>25.3</v>
      </c>
      <c r="S48" s="38">
        <v>0</v>
      </c>
      <c r="T48" s="37">
        <f>SUMPRODUCT(LTA!J48:AN48,LTA!J$101:AN$101,LTA!J$104:AN$104)</f>
        <v>266.31</v>
      </c>
      <c r="U48" s="37">
        <f>SUMPRODUCT(LTA!J48:AN48,LTA!J$102:AN$102,LTA!J$104:AN$104)</f>
        <v>61.68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-206</v>
      </c>
      <c r="AA48" s="75">
        <f>STOA!I48</f>
        <v>0</v>
      </c>
      <c r="AB48" s="75">
        <f>-STOA!O48</f>
        <v>-100</v>
      </c>
      <c r="AC48">
        <f t="shared" si="0"/>
        <v>12.50323688262792</v>
      </c>
      <c r="AD48">
        <f t="shared" si="1"/>
        <v>861.38517011878469</v>
      </c>
      <c r="AE48">
        <f>'IDT-1'!C48</f>
        <v>0</v>
      </c>
      <c r="AF48" s="24"/>
      <c r="AG48">
        <f t="shared" si="2"/>
        <v>861.38517011878469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0.58180797304884901</v>
      </c>
      <c r="M49">
        <f>EDWPCL!T49</f>
        <v>0</v>
      </c>
      <c r="N49">
        <f>'MSW BWN'!T49</f>
        <v>4.1117559999999989</v>
      </c>
      <c r="O49">
        <f>BYPL_ISGS_exbus!DM49</f>
        <v>687.51407836403723</v>
      </c>
      <c r="P49" s="36">
        <v>66.670000000000016</v>
      </c>
      <c r="Q49" s="36">
        <v>11.27</v>
      </c>
      <c r="R49" s="38">
        <v>25.3</v>
      </c>
      <c r="S49" s="38">
        <v>0</v>
      </c>
      <c r="T49" s="37">
        <f>SUMPRODUCT(LTA!J49:AN49,LTA!J$101:AN$101,LTA!J$104:AN$104)</f>
        <v>266.54000000000002</v>
      </c>
      <c r="U49" s="37">
        <f>SUMPRODUCT(LTA!J49:AN49,LTA!J$102:AN$102,LTA!J$104:AN$104)</f>
        <v>61.84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-241</v>
      </c>
      <c r="AA49" s="75">
        <f>STOA!I49</f>
        <v>0</v>
      </c>
      <c r="AB49" s="75">
        <f>-STOA!O49</f>
        <v>-100</v>
      </c>
      <c r="AC49">
        <f t="shared" si="0"/>
        <v>12.987257447818696</v>
      </c>
      <c r="AD49">
        <f t="shared" si="1"/>
        <v>848.22615488926726</v>
      </c>
      <c r="AE49">
        <f>'IDT-1'!C49</f>
        <v>0</v>
      </c>
      <c r="AF49" s="24"/>
      <c r="AG49">
        <f t="shared" si="2"/>
        <v>848.22615488926726</v>
      </c>
      <c r="AI49" s="34">
        <f>PXIL!I49</f>
        <v>0</v>
      </c>
      <c r="AJ49" s="34">
        <f>PXIL!O49</f>
        <v>0</v>
      </c>
      <c r="AK49" s="34">
        <f>RTM_IEX!I49</f>
        <v>24.18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0.60172487366647953</v>
      </c>
      <c r="M50">
        <f>EDWPCL!T50</f>
        <v>0</v>
      </c>
      <c r="N50">
        <f>'MSW BWN'!T50</f>
        <v>3.2857719999999988</v>
      </c>
      <c r="O50">
        <f>BYPL_ISGS_exbus!DM50</f>
        <v>687.51407836403723</v>
      </c>
      <c r="P50" s="36">
        <v>66.670000000000016</v>
      </c>
      <c r="Q50" s="36">
        <v>11.27</v>
      </c>
      <c r="R50" s="38">
        <v>25.3</v>
      </c>
      <c r="S50" s="38">
        <v>0</v>
      </c>
      <c r="T50" s="37">
        <f>SUMPRODUCT(LTA!J50:AN50,LTA!J$101:AN$101,LTA!J$104:AN$104)</f>
        <v>269.29000000000002</v>
      </c>
      <c r="U50" s="37">
        <f>SUMPRODUCT(LTA!J50:AN50,LTA!J$102:AN$102,LTA!J$104:AN$104)</f>
        <v>61.84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-160</v>
      </c>
      <c r="AA50" s="75">
        <f>STOA!I50</f>
        <v>0</v>
      </c>
      <c r="AB50" s="75">
        <f>-STOA!O50</f>
        <v>-100</v>
      </c>
      <c r="AC50">
        <f t="shared" si="0"/>
        <v>12.580224383336766</v>
      </c>
      <c r="AD50">
        <f t="shared" si="1"/>
        <v>852.39712085436679</v>
      </c>
      <c r="AE50">
        <f>'IDT-1'!C50</f>
        <v>0</v>
      </c>
      <c r="AF50" s="24"/>
      <c r="AG50">
        <f t="shared" si="2"/>
        <v>852.39712085436679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0.59780348119034243</v>
      </c>
      <c r="M51">
        <f>EDWPCL!T51</f>
        <v>0</v>
      </c>
      <c r="N51">
        <f>'MSW BWN'!T51</f>
        <v>4.2771439999999998</v>
      </c>
      <c r="O51">
        <f>BYPL_ISGS_exbus!DM51</f>
        <v>689.11569748455747</v>
      </c>
      <c r="P51" s="36">
        <v>33.848509992076764</v>
      </c>
      <c r="Q51" s="36">
        <v>11.6</v>
      </c>
      <c r="R51" s="38">
        <v>25.3</v>
      </c>
      <c r="S51" s="38">
        <v>0</v>
      </c>
      <c r="T51" s="37">
        <f>SUMPRODUCT(LTA!J51:AN51,LTA!J$101:AN$101,LTA!J$104:AN$104)</f>
        <v>271.21999999999997</v>
      </c>
      <c r="U51" s="37">
        <f>SUMPRODUCT(LTA!J51:AN51,LTA!J$102:AN$102,LTA!J$104:AN$104)</f>
        <v>63.019999999999996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-160</v>
      </c>
      <c r="AA51" s="75">
        <f>STOA!I51</f>
        <v>0</v>
      </c>
      <c r="AB51" s="75">
        <f>-STOA!O51</f>
        <v>-100</v>
      </c>
      <c r="AC51">
        <f t="shared" si="0"/>
        <v>11.889254378116883</v>
      </c>
      <c r="AD51">
        <f t="shared" si="1"/>
        <v>881.29567057970758</v>
      </c>
      <c r="AE51">
        <f>'IDT-1'!C51</f>
        <v>0</v>
      </c>
      <c r="AF51" s="24"/>
      <c r="AG51">
        <f t="shared" si="2"/>
        <v>881.29567057970758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0.61267902481104974</v>
      </c>
      <c r="M52">
        <f>EDWPCL!T52</f>
        <v>0</v>
      </c>
      <c r="N52">
        <f>'MSW BWN'!T52</f>
        <v>4.5065839999999993</v>
      </c>
      <c r="O52">
        <f>BYPL_ISGS_exbus!DM52</f>
        <v>689.11569748455747</v>
      </c>
      <c r="P52" s="36">
        <v>33.848509992076764</v>
      </c>
      <c r="Q52" s="36">
        <v>11.6</v>
      </c>
      <c r="R52" s="38">
        <v>25.3</v>
      </c>
      <c r="S52" s="38">
        <v>0</v>
      </c>
      <c r="T52" s="37">
        <f>SUMPRODUCT(LTA!J52:AN52,LTA!J$101:AN$101,LTA!J$104:AN$104)</f>
        <v>273.02</v>
      </c>
      <c r="U52" s="37">
        <f>SUMPRODUCT(LTA!J52:AN52,LTA!J$102:AN$102,LTA!J$104:AN$104)</f>
        <v>63.34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-165</v>
      </c>
      <c r="AA52" s="75">
        <f>STOA!I52</f>
        <v>0</v>
      </c>
      <c r="AB52" s="75">
        <f>-STOA!O52</f>
        <v>-100</v>
      </c>
      <c r="AC52">
        <f t="shared" si="0"/>
        <v>11.951470417307741</v>
      </c>
      <c r="AD52">
        <f t="shared" si="1"/>
        <v>878.59777008413744</v>
      </c>
      <c r="AE52">
        <f>'IDT-1'!C52</f>
        <v>0</v>
      </c>
      <c r="AF52" s="24"/>
      <c r="AG52">
        <f t="shared" si="2"/>
        <v>878.59777008413744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0.57062324536777087</v>
      </c>
      <c r="M53">
        <f>EDWPCL!T53</f>
        <v>0</v>
      </c>
      <c r="N53">
        <f>'MSW BWN'!T53</f>
        <v>4.5887999999999991</v>
      </c>
      <c r="O53">
        <f>BYPL_ISGS_exbus!DM53</f>
        <v>690.11136893295179</v>
      </c>
      <c r="P53" s="36">
        <v>33.848509992076764</v>
      </c>
      <c r="Q53" s="36">
        <v>11.6</v>
      </c>
      <c r="R53" s="38">
        <v>25.3</v>
      </c>
      <c r="S53" s="38">
        <v>0</v>
      </c>
      <c r="T53" s="37">
        <f>SUMPRODUCT(LTA!J53:AN53,LTA!J$101:AN$101,LTA!J$104:AN$104)</f>
        <v>266.31</v>
      </c>
      <c r="U53" s="37">
        <f>SUMPRODUCT(LTA!J53:AN53,LTA!J$102:AN$102,LTA!J$104:AN$104)</f>
        <v>63.68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-166</v>
      </c>
      <c r="AA53" s="75">
        <f>STOA!I53</f>
        <v>0</v>
      </c>
      <c r="AB53" s="75">
        <f>-STOA!O53</f>
        <v>-100</v>
      </c>
      <c r="AC53">
        <f t="shared" si="0"/>
        <v>11.99636256105182</v>
      </c>
      <c r="AD53">
        <f t="shared" si="1"/>
        <v>881.88870960934446</v>
      </c>
      <c r="AE53">
        <f>'IDT-1'!C53</f>
        <v>0</v>
      </c>
      <c r="AF53" s="24"/>
      <c r="AG53">
        <f t="shared" si="2"/>
        <v>881.88870960934446</v>
      </c>
      <c r="AI53" s="34">
        <f>PXIL!I53</f>
        <v>0</v>
      </c>
      <c r="AJ53" s="34">
        <f>PXIL!O53</f>
        <v>0</v>
      </c>
      <c r="AK53" s="34">
        <f>RTM_IEX!I53</f>
        <v>9.67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0.61267902481104974</v>
      </c>
      <c r="M54">
        <f>EDWPCL!T54</f>
        <v>0</v>
      </c>
      <c r="N54">
        <f>'MSW BWN'!T54</f>
        <v>4.501803999999999</v>
      </c>
      <c r="O54">
        <f>BYPL_ISGS_exbus!DM54</f>
        <v>690.11176861893091</v>
      </c>
      <c r="P54" s="36">
        <v>33.848509992076764</v>
      </c>
      <c r="Q54" s="36">
        <v>11.6</v>
      </c>
      <c r="R54" s="38">
        <v>25.3</v>
      </c>
      <c r="S54" s="38">
        <v>0</v>
      </c>
      <c r="T54" s="37">
        <f>SUMPRODUCT(LTA!J54:AN54,LTA!J$101:AN$101,LTA!J$104:AN$104)</f>
        <v>268.14999999999998</v>
      </c>
      <c r="U54" s="37">
        <f>SUMPRODUCT(LTA!J54:AN54,LTA!J$102:AN$102,LTA!J$104:AN$104)</f>
        <v>63.84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-186</v>
      </c>
      <c r="AA54" s="75">
        <f>STOA!I54</f>
        <v>0</v>
      </c>
      <c r="AB54" s="75">
        <f>-STOA!O54</f>
        <v>-100</v>
      </c>
      <c r="AC54">
        <f t="shared" si="0"/>
        <v>12.26343957505915</v>
      </c>
      <c r="AD54">
        <f t="shared" si="1"/>
        <v>873.24709206075954</v>
      </c>
      <c r="AE54">
        <f>'IDT-1'!C54</f>
        <v>0</v>
      </c>
      <c r="AF54" s="24"/>
      <c r="AG54">
        <f t="shared" si="2"/>
        <v>873.24709206075954</v>
      </c>
      <c r="AI54" s="34">
        <f>PXIL!I54</f>
        <v>0</v>
      </c>
      <c r="AJ54" s="34">
        <f>PXIL!O54</f>
        <v>0</v>
      </c>
      <c r="AK54" s="34">
        <f>RTM_IEX!I54</f>
        <v>19.34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0.61267902481104974</v>
      </c>
      <c r="M55">
        <f>EDWPCL!T55</f>
        <v>0</v>
      </c>
      <c r="N55">
        <f>'MSW BWN'!T55</f>
        <v>4.4559159999999984</v>
      </c>
      <c r="O55">
        <f>BYPL_ISGS_exbus!DM55</f>
        <v>688.75644258588159</v>
      </c>
      <c r="P55" s="36">
        <v>33.848509992076764</v>
      </c>
      <c r="Q55" s="36">
        <v>11.599999999999998</v>
      </c>
      <c r="R55" s="38">
        <v>25.3</v>
      </c>
      <c r="S55" s="38">
        <v>0</v>
      </c>
      <c r="T55" s="37">
        <f>SUMPRODUCT(LTA!J55:AN55,LTA!J$101:AN$101,LTA!J$104:AN$104)</f>
        <v>267.54000000000002</v>
      </c>
      <c r="U55" s="37">
        <f>SUMPRODUCT(LTA!J55:AN55,LTA!J$102:AN$102,LTA!J$104:AN$104)</f>
        <v>64.34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-195</v>
      </c>
      <c r="AA55" s="75">
        <f>STOA!I55</f>
        <v>0</v>
      </c>
      <c r="AB55" s="75">
        <f>-STOA!O55</f>
        <v>-100</v>
      </c>
      <c r="AC55">
        <f t="shared" si="0"/>
        <v>12.286413796705537</v>
      </c>
      <c r="AD55">
        <f t="shared" si="1"/>
        <v>857.88290380606372</v>
      </c>
      <c r="AE55">
        <f>'IDT-1'!C55</f>
        <v>0</v>
      </c>
      <c r="AF55" s="24"/>
      <c r="AG55">
        <f t="shared" si="2"/>
        <v>857.88290380606372</v>
      </c>
      <c r="AI55" s="34">
        <f>PXIL!I55</f>
        <v>0</v>
      </c>
      <c r="AJ55" s="34">
        <f>PXIL!O55</f>
        <v>0</v>
      </c>
      <c r="AK55" s="34">
        <f>RTM_IEX!I55</f>
        <v>14.51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0.61267902481104974</v>
      </c>
      <c r="M56">
        <f>EDWPCL!T56</f>
        <v>0</v>
      </c>
      <c r="N56">
        <f>'MSW BWN'!T56</f>
        <v>4.3956879999999989</v>
      </c>
      <c r="O56">
        <f>BYPL_ISGS_exbus!DM56</f>
        <v>688.75614870469167</v>
      </c>
      <c r="P56" s="36">
        <v>33.848509992076764</v>
      </c>
      <c r="Q56" s="36">
        <v>11.6</v>
      </c>
      <c r="R56" s="38">
        <v>25.3</v>
      </c>
      <c r="S56" s="38">
        <v>0</v>
      </c>
      <c r="T56" s="37">
        <f>SUMPRODUCT(LTA!J56:AN56,LTA!J$101:AN$101,LTA!J$104:AN$104)</f>
        <v>267.41000000000003</v>
      </c>
      <c r="U56" s="37">
        <f>SUMPRODUCT(LTA!J56:AN56,LTA!J$102:AN$102,LTA!J$104:AN$104)</f>
        <v>64.84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-225</v>
      </c>
      <c r="AA56" s="75">
        <f>STOA!I56</f>
        <v>0</v>
      </c>
      <c r="AB56" s="75">
        <f>-STOA!O56</f>
        <v>-100</v>
      </c>
      <c r="AC56">
        <f t="shared" si="0"/>
        <v>12.746176144650212</v>
      </c>
      <c r="AD56">
        <f t="shared" si="1"/>
        <v>851.90261957692917</v>
      </c>
      <c r="AE56">
        <f>'IDT-1'!C56</f>
        <v>0</v>
      </c>
      <c r="AF56" s="24"/>
      <c r="AG56">
        <f t="shared" si="2"/>
        <v>851.90261957692917</v>
      </c>
      <c r="AI56" s="34">
        <f>PXIL!I56</f>
        <v>0</v>
      </c>
      <c r="AJ56" s="34">
        <f>PXIL!O56</f>
        <v>0</v>
      </c>
      <c r="AK56" s="34">
        <f>RTM_IEX!I56</f>
        <v>38.68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0.61267902481104974</v>
      </c>
      <c r="M57">
        <f>EDWPCL!T57</f>
        <v>0</v>
      </c>
      <c r="N57">
        <f>'MSW BWN'!T57</f>
        <v>4.3956879999999989</v>
      </c>
      <c r="O57">
        <f>BYPL_ISGS_exbus!DM57</f>
        <v>689.70643327940047</v>
      </c>
      <c r="P57" s="36">
        <v>50.28</v>
      </c>
      <c r="Q57" s="36">
        <v>11.599999999999998</v>
      </c>
      <c r="R57" s="38">
        <v>25.3</v>
      </c>
      <c r="S57" s="38">
        <v>0</v>
      </c>
      <c r="T57" s="37">
        <f>SUMPRODUCT(LTA!J57:AN57,LTA!J$101:AN$101,LTA!J$104:AN$104)</f>
        <v>263.11</v>
      </c>
      <c r="U57" s="37">
        <f>SUMPRODUCT(LTA!J57:AN57,LTA!J$102:AN$102,LTA!J$104:AN$104)</f>
        <v>93.36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-246</v>
      </c>
      <c r="AA57" s="75">
        <f>STOA!I57</f>
        <v>0</v>
      </c>
      <c r="AB57" s="75">
        <f>-STOA!O57</f>
        <v>-100</v>
      </c>
      <c r="AC57">
        <f t="shared" si="0"/>
        <v>13.232953363366994</v>
      </c>
      <c r="AD57">
        <f t="shared" si="1"/>
        <v>867.18761694084458</v>
      </c>
      <c r="AE57">
        <f>'IDT-1'!C57</f>
        <v>0</v>
      </c>
      <c r="AF57" s="24"/>
      <c r="AG57">
        <f t="shared" si="2"/>
        <v>867.18761694084458</v>
      </c>
      <c r="AI57" s="34">
        <f>PXIL!I57</f>
        <v>0</v>
      </c>
      <c r="AJ57" s="34">
        <f>PXIL!O57</f>
        <v>0</v>
      </c>
      <c r="AK57" s="34">
        <f>RTM_IEX!I57</f>
        <v>33.85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0.61267902481104974</v>
      </c>
      <c r="M58">
        <f>EDWPCL!T58</f>
        <v>0</v>
      </c>
      <c r="N58">
        <f>'MSW BWN'!T58</f>
        <v>4.3689199999999992</v>
      </c>
      <c r="O58">
        <f>BYPL_ISGS_exbus!DM58</f>
        <v>684.89563089993032</v>
      </c>
      <c r="P58" s="36">
        <v>68.347388031183115</v>
      </c>
      <c r="Q58" s="36">
        <v>11.6</v>
      </c>
      <c r="R58" s="38">
        <v>25.3</v>
      </c>
      <c r="S58" s="38">
        <v>0</v>
      </c>
      <c r="T58" s="37">
        <f>SUMPRODUCT(LTA!J58:AN58,LTA!J$101:AN$101,LTA!J$104:AN$104)</f>
        <v>262.83</v>
      </c>
      <c r="U58" s="37">
        <f>SUMPRODUCT(LTA!J58:AN58,LTA!J$102:AN$102,LTA!J$104:AN$104)</f>
        <v>98.37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-255</v>
      </c>
      <c r="AA58" s="75">
        <f>STOA!I58</f>
        <v>0</v>
      </c>
      <c r="AB58" s="75">
        <f>-STOA!O58</f>
        <v>-100</v>
      </c>
      <c r="AC58">
        <f t="shared" si="0"/>
        <v>13.419400251165381</v>
      </c>
      <c r="AD58">
        <f t="shared" si="1"/>
        <v>871.12098770475882</v>
      </c>
      <c r="AE58">
        <f>'IDT-1'!C58</f>
        <v>0</v>
      </c>
      <c r="AF58" s="24"/>
      <c r="AG58">
        <f t="shared" si="2"/>
        <v>871.12098770475882</v>
      </c>
      <c r="AI58" s="34">
        <f>PXIL!I58</f>
        <v>0</v>
      </c>
      <c r="AJ58" s="34">
        <f>PXIL!O58</f>
        <v>0</v>
      </c>
      <c r="AK58" s="34">
        <f>RTM_IEX!I58</f>
        <v>29.01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0.59126782706344749</v>
      </c>
      <c r="M59">
        <f>EDWPCL!T59</f>
        <v>0</v>
      </c>
      <c r="N59">
        <f>'MSW BWN'!T59</f>
        <v>4.2580239999999989</v>
      </c>
      <c r="O59">
        <f>BYPL_ISGS_exbus!DM59</f>
        <v>695.29750051223539</v>
      </c>
      <c r="P59" s="36">
        <v>68.347388031183115</v>
      </c>
      <c r="Q59" s="36">
        <v>11.6</v>
      </c>
      <c r="R59" s="38">
        <v>25.3</v>
      </c>
      <c r="S59" s="38">
        <v>0</v>
      </c>
      <c r="T59" s="37">
        <f>SUMPRODUCT(LTA!J59:AN59,LTA!J$101:AN$101,LTA!J$104:AN$104)</f>
        <v>261.24</v>
      </c>
      <c r="U59" s="37">
        <f>SUMPRODUCT(LTA!J59:AN59,LTA!J$102:AN$102,LTA!J$104:AN$104)</f>
        <v>98.53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-260</v>
      </c>
      <c r="AA59" s="75">
        <f>STOA!I59</f>
        <v>0</v>
      </c>
      <c r="AB59" s="75">
        <f>-STOA!O59</f>
        <v>-100</v>
      </c>
      <c r="AC59">
        <f t="shared" si="0"/>
        <v>13.576664364072112</v>
      </c>
      <c r="AD59">
        <f t="shared" si="1"/>
        <v>879.64328600640965</v>
      </c>
      <c r="AE59">
        <f>'IDT-1'!C59</f>
        <v>0</v>
      </c>
      <c r="AF59" s="24"/>
      <c r="AG59">
        <f t="shared" si="2"/>
        <v>879.64328600640965</v>
      </c>
      <c r="AI59" s="34">
        <f>PXIL!I59</f>
        <v>0</v>
      </c>
      <c r="AJ59" s="34">
        <f>PXIL!O59</f>
        <v>0</v>
      </c>
      <c r="AK59" s="34">
        <f>RTM_IEX!I59</f>
        <v>33.85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0.54594946659180243</v>
      </c>
      <c r="M60">
        <f>EDWPCL!T60</f>
        <v>0</v>
      </c>
      <c r="N60">
        <f>'MSW BWN'!T60</f>
        <v>4.3364159999999989</v>
      </c>
      <c r="O60">
        <f>BYPL_ISGS_exbus!DM60</f>
        <v>695.30397068859452</v>
      </c>
      <c r="P60" s="36">
        <v>68.347388031183115</v>
      </c>
      <c r="Q60" s="36">
        <v>11.6</v>
      </c>
      <c r="R60" s="38">
        <v>25.3</v>
      </c>
      <c r="S60" s="38">
        <v>0</v>
      </c>
      <c r="T60" s="37">
        <f>SUMPRODUCT(LTA!J60:AN60,LTA!J$101:AN$101,LTA!J$104:AN$104)</f>
        <v>262.26</v>
      </c>
      <c r="U60" s="37">
        <f>SUMPRODUCT(LTA!J60:AN60,LTA!J$102:AN$102,LTA!J$104:AN$104)</f>
        <v>111.7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-255</v>
      </c>
      <c r="AA60" s="75">
        <f>STOA!I60</f>
        <v>0</v>
      </c>
      <c r="AB60" s="75">
        <f>-STOA!O60</f>
        <v>-100</v>
      </c>
      <c r="AC60">
        <f t="shared" si="0"/>
        <v>13.450724743501119</v>
      </c>
      <c r="AD60">
        <f t="shared" si="1"/>
        <v>874.81876944286819</v>
      </c>
      <c r="AE60">
        <f>'IDT-1'!C60</f>
        <v>0</v>
      </c>
      <c r="AF60" s="24"/>
      <c r="AG60">
        <f t="shared" si="2"/>
        <v>874.81876944286819</v>
      </c>
      <c r="AI60" s="34">
        <f>PXIL!I60</f>
        <v>0</v>
      </c>
      <c r="AJ60" s="34">
        <f>PXIL!O60</f>
        <v>0</v>
      </c>
      <c r="AK60" s="34">
        <f>RTM_IEX!I60</f>
        <v>9.67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0.59213026389668744</v>
      </c>
      <c r="M61">
        <f>EDWPCL!T61</f>
        <v>0</v>
      </c>
      <c r="N61">
        <f>'MSW BWN'!T61</f>
        <v>4.3956879999999989</v>
      </c>
      <c r="O61">
        <f>BYPL_ISGS_exbus!DM61</f>
        <v>695.30591787449441</v>
      </c>
      <c r="P61" s="36">
        <v>68.347388031183115</v>
      </c>
      <c r="Q61" s="36">
        <v>11.6</v>
      </c>
      <c r="R61" s="38">
        <v>25.3</v>
      </c>
      <c r="S61" s="38">
        <v>0</v>
      </c>
      <c r="T61" s="37">
        <f>SUMPRODUCT(LTA!J61:AN61,LTA!J$101:AN$101,LTA!J$104:AN$104)</f>
        <v>260.94</v>
      </c>
      <c r="U61" s="37">
        <f>SUMPRODUCT(LTA!J61:AN61,LTA!J$102:AN$102,LTA!J$104:AN$104)</f>
        <v>111.86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-245</v>
      </c>
      <c r="AA61" s="75">
        <f>STOA!I61</f>
        <v>0</v>
      </c>
      <c r="AB61" s="75">
        <f>-STOA!O61</f>
        <v>-100</v>
      </c>
      <c r="AC61">
        <f t="shared" si="0"/>
        <v>13.44536648060893</v>
      </c>
      <c r="AD61">
        <f t="shared" si="1"/>
        <v>854.10152768896501</v>
      </c>
      <c r="AE61">
        <f>'IDT-1'!C61</f>
        <v>0</v>
      </c>
      <c r="AF61" s="24"/>
      <c r="AG61">
        <f t="shared" si="2"/>
        <v>854.10152768896501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0.59568781583380126</v>
      </c>
      <c r="M62">
        <f>EDWPCL!T62</f>
        <v>0</v>
      </c>
      <c r="N62">
        <f>'MSW BWN'!T62</f>
        <v>4.3593599999999988</v>
      </c>
      <c r="O62">
        <f>BYPL_ISGS_exbus!DM62</f>
        <v>695.30480440684221</v>
      </c>
      <c r="P62" s="36">
        <v>68.347388031183115</v>
      </c>
      <c r="Q62" s="36">
        <v>11.6</v>
      </c>
      <c r="R62" s="38">
        <v>25.3</v>
      </c>
      <c r="S62" s="38">
        <v>0</v>
      </c>
      <c r="T62" s="37">
        <f>SUMPRODUCT(LTA!J62:AN62,LTA!J$101:AN$101,LTA!J$104:AN$104)</f>
        <v>254.33999999999997</v>
      </c>
      <c r="U62" s="37">
        <f>SUMPRODUCT(LTA!J62:AN62,LTA!J$102:AN$102,LTA!J$104:AN$104)</f>
        <v>112.54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-240</v>
      </c>
      <c r="AA62" s="75">
        <f>STOA!I62</f>
        <v>0</v>
      </c>
      <c r="AB62" s="75">
        <f>-STOA!O62</f>
        <v>-100</v>
      </c>
      <c r="AC62">
        <f t="shared" si="0"/>
        <v>13.310642278468032</v>
      </c>
      <c r="AD62">
        <f t="shared" si="1"/>
        <v>858.28236797539091</v>
      </c>
      <c r="AE62">
        <f>'IDT-1'!C62</f>
        <v>0</v>
      </c>
      <c r="AF62" s="24"/>
      <c r="AG62">
        <f t="shared" si="2"/>
        <v>858.28236797539091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0.49908141493542951</v>
      </c>
      <c r="M63">
        <f>EDWPCL!T63</f>
        <v>0</v>
      </c>
      <c r="N63">
        <f>'MSW BWN'!T63</f>
        <v>4.2771439999999998</v>
      </c>
      <c r="O63">
        <f>BYPL_ISGS_exbus!DM63</f>
        <v>725.36505464606171</v>
      </c>
      <c r="P63" s="36">
        <v>68.347388031183115</v>
      </c>
      <c r="Q63" s="36">
        <v>22.15</v>
      </c>
      <c r="R63" s="38">
        <v>25.3</v>
      </c>
      <c r="S63" s="38">
        <v>0</v>
      </c>
      <c r="T63" s="37">
        <f>SUMPRODUCT(LTA!J63:AN63,LTA!J$101:AN$101,LTA!J$104:AN$104)</f>
        <v>243.01</v>
      </c>
      <c r="U63" s="37">
        <f>SUMPRODUCT(LTA!J63:AN63,LTA!J$102:AN$102,LTA!J$104:AN$104)</f>
        <v>112.86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-261</v>
      </c>
      <c r="AA63" s="75">
        <f>STOA!I63</f>
        <v>0</v>
      </c>
      <c r="AB63" s="75">
        <f>-STOA!O63</f>
        <v>-100</v>
      </c>
      <c r="AC63">
        <f t="shared" si="0"/>
        <v>14.074522893528163</v>
      </c>
      <c r="AD63">
        <f t="shared" si="1"/>
        <v>825.93991519865176</v>
      </c>
      <c r="AE63">
        <f>'IDT-1'!C63</f>
        <v>0</v>
      </c>
      <c r="AF63" s="24"/>
      <c r="AG63">
        <f t="shared" si="2"/>
        <v>825.93991519865176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0.28783829309376757</v>
      </c>
      <c r="M64">
        <f>EDWPCL!T64</f>
        <v>0</v>
      </c>
      <c r="N64">
        <f>'MSW BWN'!T64</f>
        <v>4.4100279999999996</v>
      </c>
      <c r="O64">
        <f>BYPL_ISGS_exbus!DM64</f>
        <v>728.86004918442211</v>
      </c>
      <c r="P64" s="36">
        <v>68.347388031183115</v>
      </c>
      <c r="Q64" s="36">
        <v>22.15</v>
      </c>
      <c r="R64" s="38">
        <v>25.3</v>
      </c>
      <c r="S64" s="38">
        <v>0</v>
      </c>
      <c r="T64" s="37">
        <f>SUMPRODUCT(LTA!J64:AN64,LTA!J$101:AN$101,LTA!J$104:AN$104)</f>
        <v>230.59000000000003</v>
      </c>
      <c r="U64" s="37">
        <f>SUMPRODUCT(LTA!J64:AN64,LTA!J$102:AN$102,LTA!J$104:AN$104)</f>
        <v>113.54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-251</v>
      </c>
      <c r="AA64" s="75">
        <f>STOA!I64</f>
        <v>0</v>
      </c>
      <c r="AB64" s="75">
        <f>-STOA!O64</f>
        <v>-100</v>
      </c>
      <c r="AC64">
        <f t="shared" si="0"/>
        <v>13.945308526952701</v>
      </c>
      <c r="AD64">
        <f t="shared" si="1"/>
        <v>824.74576498174633</v>
      </c>
      <c r="AE64">
        <f>'IDT-1'!C64</f>
        <v>0</v>
      </c>
      <c r="AF64" s="24"/>
      <c r="AG64">
        <f t="shared" si="2"/>
        <v>824.74576498174633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0.44423582257158895</v>
      </c>
      <c r="M65">
        <f>EDWPCL!T65</f>
        <v>0</v>
      </c>
      <c r="N65">
        <f>'MSW BWN'!T65</f>
        <v>4.3411959999999992</v>
      </c>
      <c r="O65">
        <f>BYPL_ISGS_exbus!DM65</f>
        <v>698.87981193609892</v>
      </c>
      <c r="P65" s="36">
        <v>68.347388031183115</v>
      </c>
      <c r="Q65" s="36">
        <v>22.15</v>
      </c>
      <c r="R65" s="38">
        <v>25.3</v>
      </c>
      <c r="S65" s="38">
        <v>0</v>
      </c>
      <c r="T65" s="37">
        <f>SUMPRODUCT(LTA!J65:AN65,LTA!J$101:AN$101,LTA!J$104:AN$104)</f>
        <v>223.5</v>
      </c>
      <c r="U65" s="37">
        <f>SUMPRODUCT(LTA!J65:AN65,LTA!J$102:AN$102,LTA!J$104:AN$104)</f>
        <v>114.2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-241</v>
      </c>
      <c r="AA65" s="75">
        <f>STOA!I65</f>
        <v>0</v>
      </c>
      <c r="AB65" s="75">
        <f>-STOA!O65</f>
        <v>-100</v>
      </c>
      <c r="AC65">
        <f t="shared" si="0"/>
        <v>13.233582513719723</v>
      </c>
      <c r="AD65">
        <f t="shared" si="1"/>
        <v>837.13481927613384</v>
      </c>
      <c r="AE65">
        <f>'IDT-1'!C65</f>
        <v>0</v>
      </c>
      <c r="AF65" s="24"/>
      <c r="AG65">
        <f t="shared" si="2"/>
        <v>837.13481927613384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0.60532285233015171</v>
      </c>
      <c r="M66">
        <f>EDWPCL!T66</f>
        <v>0</v>
      </c>
      <c r="N66">
        <f>'MSW BWN'!T66</f>
        <v>4.2771439999999998</v>
      </c>
      <c r="O66">
        <f>BYPL_ISGS_exbus!DM66</f>
        <v>731.20572310503485</v>
      </c>
      <c r="P66" s="36">
        <v>68.347388031183115</v>
      </c>
      <c r="Q66" s="36">
        <v>22.15</v>
      </c>
      <c r="R66" s="38">
        <v>25.3</v>
      </c>
      <c r="S66" s="38">
        <v>0</v>
      </c>
      <c r="T66" s="37">
        <f>SUMPRODUCT(LTA!J66:AN66,LTA!J$101:AN$101,LTA!J$104:AN$104)</f>
        <v>206.68</v>
      </c>
      <c r="U66" s="37">
        <f>SUMPRODUCT(LTA!J66:AN66,LTA!J$102:AN$102,LTA!J$104:AN$104)</f>
        <v>115.04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-271</v>
      </c>
      <c r="AA66" s="75">
        <f>STOA!I66</f>
        <v>0</v>
      </c>
      <c r="AB66" s="75">
        <f>-STOA!O66</f>
        <v>-100</v>
      </c>
      <c r="AC66">
        <f t="shared" si="0"/>
        <v>13.456414839037647</v>
      </c>
      <c r="AD66">
        <f t="shared" si="1"/>
        <v>843.35493314951043</v>
      </c>
      <c r="AE66">
        <f>'IDT-1'!C66</f>
        <v>0</v>
      </c>
      <c r="AF66" s="24"/>
      <c r="AG66">
        <f t="shared" si="2"/>
        <v>843.35493314951043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0.61267902481104974</v>
      </c>
      <c r="M67">
        <f>EDWPCL!T67</f>
        <v>0</v>
      </c>
      <c r="N67">
        <f>'MSW BWN'!T67</f>
        <v>4.2580239999999989</v>
      </c>
      <c r="O67">
        <f>BYPL_ISGS_exbus!DM67</f>
        <v>747.96723557994426</v>
      </c>
      <c r="P67" s="36">
        <v>68.347388031183115</v>
      </c>
      <c r="Q67" s="36">
        <v>22.15</v>
      </c>
      <c r="R67" s="38">
        <v>25.3</v>
      </c>
      <c r="S67" s="38">
        <v>0</v>
      </c>
      <c r="T67" s="37">
        <f>SUMPRODUCT(LTA!J67:AN67,LTA!J$101:AN$101,LTA!J$104:AN$104)</f>
        <v>190.05</v>
      </c>
      <c r="U67" s="37">
        <f>SUMPRODUCT(LTA!J67:AN67,LTA!J$102:AN$102,LTA!J$104:AN$104)</f>
        <v>115.54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-261</v>
      </c>
      <c r="AA67" s="75">
        <f>STOA!I67</f>
        <v>0</v>
      </c>
      <c r="AB67" s="75">
        <f>-STOA!O67</f>
        <v>-100</v>
      </c>
      <c r="AC67">
        <f t="shared" si="0"/>
        <v>13.376909150426833</v>
      </c>
      <c r="AD67">
        <f t="shared" si="1"/>
        <v>854.05418748551142</v>
      </c>
      <c r="AE67">
        <f>'IDT-1'!C67</f>
        <v>0</v>
      </c>
      <c r="AF67" s="24"/>
      <c r="AG67">
        <f t="shared" si="2"/>
        <v>854.05418748551142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0.61267902481104974</v>
      </c>
      <c r="M68">
        <f>EDWPCL!T68</f>
        <v>0</v>
      </c>
      <c r="N68">
        <f>'MSW BWN'!T68</f>
        <v>4.3230319999999995</v>
      </c>
      <c r="O68">
        <f>BYPL_ISGS_exbus!DM68</f>
        <v>735.88619258135293</v>
      </c>
      <c r="P68" s="36">
        <v>68.347388031183115</v>
      </c>
      <c r="Q68" s="36">
        <v>22.15</v>
      </c>
      <c r="R68" s="38">
        <v>25.3</v>
      </c>
      <c r="S68" s="38">
        <v>0</v>
      </c>
      <c r="T68" s="37">
        <f>SUMPRODUCT(LTA!J68:AN68,LTA!J$101:AN$101,LTA!J$104:AN$104)</f>
        <v>173.7</v>
      </c>
      <c r="U68" s="37">
        <f>SUMPRODUCT(LTA!J68:AN68,LTA!J$102:AN$102,LTA!J$104:AN$104)</f>
        <v>116.04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-191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12.549853415696431</v>
      </c>
      <c r="AD68">
        <f t="shared" ref="AD68:AD98" si="4">SUM(B68:AB68,AI68:AV68)-AC68</f>
        <v>897.01520822165037</v>
      </c>
      <c r="AE68">
        <f>'IDT-1'!C68</f>
        <v>-50</v>
      </c>
      <c r="AF68" s="24"/>
      <c r="AG68">
        <f t="shared" ref="AG68:AG98" si="5">SUM(AD68:AF68)</f>
        <v>847.01520822165037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0.60533632790567105</v>
      </c>
      <c r="M69">
        <f>EDWPCL!T69</f>
        <v>0</v>
      </c>
      <c r="N69">
        <f>'MSW BWN'!T69</f>
        <v>4.2905279999999992</v>
      </c>
      <c r="O69">
        <f>BYPL_ISGS_exbus!DM69</f>
        <v>735.78859978512844</v>
      </c>
      <c r="P69" s="36">
        <v>68.347388031183115</v>
      </c>
      <c r="Q69" s="36">
        <v>22.15</v>
      </c>
      <c r="R69" s="38">
        <v>25.3</v>
      </c>
      <c r="S69" s="38">
        <v>0</v>
      </c>
      <c r="T69" s="37">
        <f>SUMPRODUCT(LTA!J69:AN69,LTA!J$101:AN$101,LTA!J$104:AN$104)</f>
        <v>155.57999999999998</v>
      </c>
      <c r="U69" s="37">
        <f>SUMPRODUCT(LTA!J69:AN69,LTA!J$102:AN$102,LTA!J$104:AN$104)</f>
        <v>116.36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-133</v>
      </c>
      <c r="AA69" s="75">
        <f>STOA!I69</f>
        <v>0</v>
      </c>
      <c r="AB69" s="75">
        <f>-STOA!O69</f>
        <v>-100</v>
      </c>
      <c r="AC69">
        <f t="shared" si="3"/>
        <v>12.232763775910573</v>
      </c>
      <c r="AD69">
        <f t="shared" si="4"/>
        <v>976.07485836830631</v>
      </c>
      <c r="AE69">
        <f>'IDT-1'!C69</f>
        <v>-95</v>
      </c>
      <c r="AF69" s="24"/>
      <c r="AG69">
        <f t="shared" si="5"/>
        <v>881.07485836830631</v>
      </c>
      <c r="AI69" s="34">
        <f>PXIL!I69</f>
        <v>0</v>
      </c>
      <c r="AJ69" s="34">
        <f>PXIL!O69</f>
        <v>0</v>
      </c>
      <c r="AK69" s="34">
        <f>RTM_IEX!I69</f>
        <v>38.68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4.2350799999999991</v>
      </c>
      <c r="O70">
        <f>BYPL_ISGS_exbus!DM70</f>
        <v>758.57887896696275</v>
      </c>
      <c r="P70" s="36">
        <v>68.347388031183115</v>
      </c>
      <c r="Q70" s="36">
        <v>22.15</v>
      </c>
      <c r="R70" s="38">
        <v>25.3</v>
      </c>
      <c r="S70" s="38">
        <v>0</v>
      </c>
      <c r="T70" s="37">
        <f>SUMPRODUCT(LTA!J70:AN70,LTA!J$101:AN$101,LTA!J$104:AN$104)</f>
        <v>137.68</v>
      </c>
      <c r="U70" s="37">
        <f>SUMPRODUCT(LTA!J70:AN70,LTA!J$102:AN$102,LTA!J$104:AN$104)</f>
        <v>116.7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-200</v>
      </c>
      <c r="AC70">
        <f t="shared" si="3"/>
        <v>11.996745831570648</v>
      </c>
      <c r="AD70">
        <f t="shared" si="4"/>
        <v>1014.4930501913863</v>
      </c>
      <c r="AE70">
        <f>'IDT-1'!C70</f>
        <v>-137</v>
      </c>
      <c r="AF70" s="24"/>
      <c r="AG70">
        <f t="shared" si="5"/>
        <v>877.49305019138626</v>
      </c>
      <c r="AI70" s="34">
        <f>PXIL!I70</f>
        <v>0</v>
      </c>
      <c r="AJ70" s="34">
        <f>PXIL!O70</f>
        <v>0</v>
      </c>
      <c r="AK70" s="34">
        <f>RTM_IEX!I70</f>
        <v>38.68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47.93</v>
      </c>
      <c r="J71">
        <f>Bawana_RLNG!Q71</f>
        <v>0</v>
      </c>
      <c r="K71">
        <f>Bawana_Spot!Q71</f>
        <v>0</v>
      </c>
      <c r="L71">
        <f>TWOMCL!P71</f>
        <v>0.61267902481104974</v>
      </c>
      <c r="M71">
        <f>EDWPCL!T71</f>
        <v>0</v>
      </c>
      <c r="N71">
        <f>'MSW BWN'!T71</f>
        <v>4.1480839999999999</v>
      </c>
      <c r="O71">
        <f>BYPL_ISGS_exbus!DM71</f>
        <v>791.47032407239794</v>
      </c>
      <c r="P71" s="36">
        <v>68.347388031183115</v>
      </c>
      <c r="Q71" s="36">
        <v>22.15</v>
      </c>
      <c r="R71" s="38">
        <v>20.899999999999995</v>
      </c>
      <c r="S71" s="38">
        <v>0</v>
      </c>
      <c r="T71" s="37">
        <f>SUMPRODUCT(LTA!J71:AN71,LTA!J$101:AN$101,LTA!J$104:AN$104)</f>
        <v>116.08</v>
      </c>
      <c r="U71" s="37">
        <f>SUMPRODUCT(LTA!J71:AN71,LTA!J$102:AN$102,LTA!J$104:AN$104)</f>
        <v>119.2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10.902875431567399</v>
      </c>
      <c r="AD71">
        <f t="shared" si="4"/>
        <v>1086.2113696968245</v>
      </c>
      <c r="AE71">
        <f>'IDT-1'!C71</f>
        <v>-192</v>
      </c>
      <c r="AF71" s="24"/>
      <c r="AG71">
        <f t="shared" si="5"/>
        <v>894.21136969682448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47.93</v>
      </c>
      <c r="J72">
        <f>Bawana_RLNG!Q72</f>
        <v>0</v>
      </c>
      <c r="K72">
        <f>Bawana_Spot!Q72</f>
        <v>0</v>
      </c>
      <c r="L72">
        <f>TWOMCL!P72</f>
        <v>0.60245255474452564</v>
      </c>
      <c r="M72">
        <f>EDWPCL!T72</f>
        <v>0</v>
      </c>
      <c r="N72">
        <f>'MSW BWN'!T72</f>
        <v>4.3497999999999992</v>
      </c>
      <c r="O72">
        <f>BYPL_ISGS_exbus!DM72</f>
        <v>813.31259195602513</v>
      </c>
      <c r="P72" s="36">
        <v>68.347388031183115</v>
      </c>
      <c r="Q72" s="36">
        <v>22.15</v>
      </c>
      <c r="R72" s="38">
        <v>14.32</v>
      </c>
      <c r="S72" s="38">
        <v>0</v>
      </c>
      <c r="T72" s="37">
        <f>SUMPRODUCT(LTA!J72:AN72,LTA!J$101:AN$101,LTA!J$104:AN$104)</f>
        <v>98.23</v>
      </c>
      <c r="U72" s="37">
        <f>SUMPRODUCT(LTA!J72:AN72,LTA!J$102:AN$102,LTA!J$104:AN$104)</f>
        <v>119.2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10.882746993841309</v>
      </c>
      <c r="AD72">
        <f t="shared" si="4"/>
        <v>1083.8352555481115</v>
      </c>
      <c r="AE72">
        <f>'IDT-1'!C72</f>
        <v>-182</v>
      </c>
      <c r="AF72" s="24"/>
      <c r="AG72">
        <f t="shared" si="5"/>
        <v>901.83525554811149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47.93</v>
      </c>
      <c r="J73">
        <f>Bawana_RLNG!Q73</f>
        <v>0</v>
      </c>
      <c r="K73">
        <f>Bawana_Spot!Q73</f>
        <v>0</v>
      </c>
      <c r="L73">
        <f>TWOMCL!P73</f>
        <v>0.59372038180797315</v>
      </c>
      <c r="M73">
        <f>EDWPCL!T73</f>
        <v>0</v>
      </c>
      <c r="N73">
        <f>'MSW BWN'!T73</f>
        <v>4.3316359999999987</v>
      </c>
      <c r="O73">
        <f>BYPL_ISGS_exbus!DM73</f>
        <v>823.39971308913437</v>
      </c>
      <c r="P73" s="36">
        <v>68.347388031183115</v>
      </c>
      <c r="Q73" s="36">
        <v>22.15</v>
      </c>
      <c r="R73" s="38">
        <v>7.9400000000000013</v>
      </c>
      <c r="S73" s="38">
        <v>0</v>
      </c>
      <c r="T73" s="37">
        <f>SUMPRODUCT(LTA!J73:AN73,LTA!J$101:AN$101,LTA!J$104:AN$104)</f>
        <v>83.4</v>
      </c>
      <c r="U73" s="37">
        <f>SUMPRODUCT(LTA!J73:AN73,LTA!J$102:AN$102,LTA!J$104:AN$104)</f>
        <v>119.04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10.787744883506759</v>
      </c>
      <c r="AD73">
        <f t="shared" si="4"/>
        <v>1072.6204826186186</v>
      </c>
      <c r="AE73">
        <f>'IDT-1'!C73</f>
        <v>-167</v>
      </c>
      <c r="AF73" s="24"/>
      <c r="AG73">
        <f t="shared" si="5"/>
        <v>905.62048261861855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47.93</v>
      </c>
      <c r="J74">
        <f>Bawana_RLNG!Q74</f>
        <v>0</v>
      </c>
      <c r="K74">
        <f>Bawana_Spot!Q74</f>
        <v>0</v>
      </c>
      <c r="L74">
        <f>TWOMCL!P74</f>
        <v>0.58242784952274018</v>
      </c>
      <c r="M74">
        <f>EDWPCL!T74</f>
        <v>0</v>
      </c>
      <c r="N74">
        <f>'MSW BWN'!T74</f>
        <v>4.3870839999999998</v>
      </c>
      <c r="O74">
        <f>BYPL_ISGS_exbus!DM74</f>
        <v>839.85495279751467</v>
      </c>
      <c r="P74" s="36">
        <v>68.347388031183115</v>
      </c>
      <c r="Q74" s="36">
        <v>22.15</v>
      </c>
      <c r="R74" s="38">
        <v>3.0700000000000003</v>
      </c>
      <c r="S74" s="38">
        <v>0</v>
      </c>
      <c r="T74" s="37">
        <f>SUMPRODUCT(LTA!J74:AN74,LTA!J$101:AN$101,LTA!J$104:AN$104)</f>
        <v>65.83</v>
      </c>
      <c r="U74" s="37">
        <f>SUMPRODUCT(LTA!J74:AN74,LTA!J$102:AN$102,LTA!J$104:AN$104)</f>
        <v>118.86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10.736331802985958</v>
      </c>
      <c r="AD74">
        <f t="shared" si="4"/>
        <v>1066.5512908752346</v>
      </c>
      <c r="AE74">
        <f>'IDT-1'!C74</f>
        <v>-162</v>
      </c>
      <c r="AF74" s="24"/>
      <c r="AG74">
        <f t="shared" si="5"/>
        <v>904.5512908752346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0.61267902481104974</v>
      </c>
      <c r="M75">
        <f>EDWPCL!T75</f>
        <v>0</v>
      </c>
      <c r="N75">
        <f>'MSW BWN'!T75</f>
        <v>4.2350799999999991</v>
      </c>
      <c r="O75">
        <f>BYPL_ISGS_exbus!DM75</f>
        <v>852.63831803792982</v>
      </c>
      <c r="P75" s="36">
        <v>68.347388031183115</v>
      </c>
      <c r="Q75" s="36">
        <v>22.15</v>
      </c>
      <c r="R75" s="38">
        <v>0</v>
      </c>
      <c r="S75" s="38">
        <v>0</v>
      </c>
      <c r="T75" s="37">
        <f>SUMPRODUCT(LTA!J75:AN75,LTA!J$101:AN$101,LTA!J$104:AN$104)</f>
        <v>56.7</v>
      </c>
      <c r="U75" s="37">
        <f>SUMPRODUCT(LTA!J75:AN75,LTA!J$102:AN$102,LTA!J$104:AN$104)</f>
        <v>118.36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10.922820501775648</v>
      </c>
      <c r="AD75">
        <f t="shared" si="4"/>
        <v>1048.3964145921482</v>
      </c>
      <c r="AE75">
        <f>'IDT-1'!C75</f>
        <v>-147</v>
      </c>
      <c r="AF75" s="24"/>
      <c r="AG75">
        <f t="shared" si="5"/>
        <v>901.39641459214818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</v>
      </c>
      <c r="J76">
        <f>Bawana_RLNG!Q76</f>
        <v>0</v>
      </c>
      <c r="K76">
        <f>Bawana_Spot!Q76</f>
        <v>0</v>
      </c>
      <c r="L76">
        <f>TWOMCL!P76</f>
        <v>0.58277821448624367</v>
      </c>
      <c r="M76">
        <f>EDWPCL!T76</f>
        <v>0</v>
      </c>
      <c r="N76">
        <f>'MSW BWN'!T76</f>
        <v>3.5840439999999996</v>
      </c>
      <c r="O76">
        <f>BYPL_ISGS_exbus!DM76</f>
        <v>811.29426539615872</v>
      </c>
      <c r="P76" s="36">
        <v>68.347388031183115</v>
      </c>
      <c r="Q76" s="36">
        <v>22.15</v>
      </c>
      <c r="R76" s="38">
        <v>0</v>
      </c>
      <c r="S76" s="38">
        <v>0</v>
      </c>
      <c r="T76" s="37">
        <f>SUMPRODUCT(LTA!J76:AN76,LTA!J$101:AN$101,LTA!J$104:AN$104)</f>
        <v>49.56</v>
      </c>
      <c r="U76" s="37">
        <f>SUMPRODUCT(LTA!J76:AN76,LTA!J$102:AN$102,LTA!J$104:AN$104)</f>
        <v>118.2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10.491548274928265</v>
      </c>
      <c r="AD76">
        <f t="shared" si="4"/>
        <v>1001.5026973668997</v>
      </c>
      <c r="AE76">
        <f>'IDT-1'!C76</f>
        <v>-101</v>
      </c>
      <c r="AF76" s="24"/>
      <c r="AG76">
        <f t="shared" si="5"/>
        <v>900.50269736689972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-18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0.5937069062324537</v>
      </c>
      <c r="M77">
        <f>EDWPCL!T77</f>
        <v>0</v>
      </c>
      <c r="N77">
        <f>'MSW BWN'!T77</f>
        <v>4.0056399999999996</v>
      </c>
      <c r="O77">
        <f>BYPL_ISGS_exbus!DM77</f>
        <v>865.90954320221522</v>
      </c>
      <c r="P77" s="36">
        <v>68.347388031183115</v>
      </c>
      <c r="Q77" s="36">
        <v>22.15</v>
      </c>
      <c r="R77" s="38">
        <v>0</v>
      </c>
      <c r="S77" s="38">
        <v>0</v>
      </c>
      <c r="T77" s="37">
        <f>SUMPRODUCT(LTA!J77:AN77,LTA!J$101:AN$101,LTA!J$104:AN$104)</f>
        <v>44.63</v>
      </c>
      <c r="U77" s="37">
        <f>SUMPRODUCT(LTA!J77:AN77,LTA!J$102:AN$102,LTA!J$104:AN$104)</f>
        <v>118.04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-60</v>
      </c>
      <c r="AA77" s="75">
        <f>STOA!I77</f>
        <v>0</v>
      </c>
      <c r="AB77" s="75">
        <f>-STOA!O77</f>
        <v>-100</v>
      </c>
      <c r="AC77">
        <f t="shared" si="3"/>
        <v>11.390210440355148</v>
      </c>
      <c r="AD77">
        <f t="shared" si="4"/>
        <v>1023.2318376992756</v>
      </c>
      <c r="AE77">
        <f>'IDT-1'!C77</f>
        <v>-124</v>
      </c>
      <c r="AF77" s="24"/>
      <c r="AG77">
        <f t="shared" si="5"/>
        <v>899.23183769927562</v>
      </c>
      <c r="AI77" s="34">
        <f>PXIL!I77</f>
        <v>0</v>
      </c>
      <c r="AJ77" s="34">
        <f>PXIL!O77</f>
        <v>0</v>
      </c>
      <c r="AK77" s="34">
        <f>RTM_IEX!I77</f>
        <v>9.67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54.140000000000008</v>
      </c>
      <c r="J78">
        <f>Bawana_RLNG!Q78</f>
        <v>0</v>
      </c>
      <c r="K78">
        <f>Bawana_Spot!Q78</f>
        <v>0</v>
      </c>
      <c r="L78">
        <f>TWOMCL!P78</f>
        <v>0.61267902481104974</v>
      </c>
      <c r="M78">
        <f>EDWPCL!T78</f>
        <v>0</v>
      </c>
      <c r="N78">
        <f>'MSW BWN'!T78</f>
        <v>4.5199679999999987</v>
      </c>
      <c r="O78">
        <f>BYPL_ISGS_exbus!DM78</f>
        <v>875.33009246043082</v>
      </c>
      <c r="P78" s="36">
        <v>68.347388031183115</v>
      </c>
      <c r="Q78" s="36">
        <v>22.15</v>
      </c>
      <c r="R78" s="38">
        <v>0</v>
      </c>
      <c r="S78" s="38">
        <v>0</v>
      </c>
      <c r="T78" s="37">
        <f>SUMPRODUCT(LTA!J78:AN78,LTA!J$101:AN$101,LTA!J$104:AN$104)</f>
        <v>41.9</v>
      </c>
      <c r="U78" s="37">
        <f>SUMPRODUCT(LTA!J78:AN78,LTA!J$102:AN$102,LTA!J$104:AN$104)</f>
        <v>117.86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-60</v>
      </c>
      <c r="AA78" s="75">
        <f>STOA!I78</f>
        <v>0</v>
      </c>
      <c r="AB78" s="75">
        <f>-STOA!O78</f>
        <v>-100</v>
      </c>
      <c r="AC78">
        <f t="shared" si="3"/>
        <v>11.445638352369112</v>
      </c>
      <c r="AD78">
        <f t="shared" si="4"/>
        <v>1009.690259164056</v>
      </c>
      <c r="AE78">
        <f>'IDT-1'!C78</f>
        <v>-109</v>
      </c>
      <c r="AF78" s="24"/>
      <c r="AG78">
        <f t="shared" si="5"/>
        <v>900.69025916405599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54.140000000000008</v>
      </c>
      <c r="J79">
        <f>Bawana_RLNG!Q79</f>
        <v>0</v>
      </c>
      <c r="K79">
        <f>Bawana_Spot!Q79</f>
        <v>0</v>
      </c>
      <c r="L79">
        <f>TWOMCL!P79</f>
        <v>0.61267902481104974</v>
      </c>
      <c r="M79">
        <f>EDWPCL!T79</f>
        <v>0</v>
      </c>
      <c r="N79">
        <f>'MSW BWN'!T79</f>
        <v>4.4281919999999992</v>
      </c>
      <c r="O79">
        <f>BYPL_ISGS_exbus!DM79</f>
        <v>865.66104175291366</v>
      </c>
      <c r="P79" s="36">
        <v>68.347388031183115</v>
      </c>
      <c r="Q79" s="36">
        <v>22.15</v>
      </c>
      <c r="R79" s="38">
        <v>0</v>
      </c>
      <c r="S79" s="38">
        <v>0</v>
      </c>
      <c r="T79" s="37">
        <f>SUMPRODUCT(LTA!J79:AN79,LTA!J$101:AN$101,LTA!J$104:AN$104)</f>
        <v>35</v>
      </c>
      <c r="U79" s="37">
        <f>SUMPRODUCT(LTA!J79:AN79,LTA!J$102:AN$102,LTA!J$104:AN$104)</f>
        <v>114.54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10.786206367283731</v>
      </c>
      <c r="AD79">
        <f t="shared" si="4"/>
        <v>1072.4388644416238</v>
      </c>
      <c r="AE79">
        <f>'IDT-1'!C79</f>
        <v>-175</v>
      </c>
      <c r="AF79" s="24"/>
      <c r="AG79">
        <f t="shared" si="5"/>
        <v>897.43886444162376</v>
      </c>
      <c r="AI79" s="34">
        <f>PXIL!I79</f>
        <v>0</v>
      </c>
      <c r="AJ79" s="34">
        <f>PXIL!O79</f>
        <v>0</v>
      </c>
      <c r="AK79" s="34">
        <f>RTM_IEX!I79</f>
        <v>12.07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54.140000000000008</v>
      </c>
      <c r="J80">
        <f>Bawana_RLNG!Q80</f>
        <v>0</v>
      </c>
      <c r="K80">
        <f>Bawana_Spot!Q80</f>
        <v>0</v>
      </c>
      <c r="L80">
        <f>TWOMCL!P80</f>
        <v>0.56521953958450311</v>
      </c>
      <c r="M80">
        <f>EDWPCL!T80</f>
        <v>0</v>
      </c>
      <c r="N80">
        <f>'MSW BWN'!T80</f>
        <v>4.4004679999999992</v>
      </c>
      <c r="O80">
        <f>BYPL_ISGS_exbus!DM80</f>
        <v>848.2961044453757</v>
      </c>
      <c r="P80" s="36">
        <v>68.347388031183115</v>
      </c>
      <c r="Q80" s="36">
        <v>22.15</v>
      </c>
      <c r="R80" s="38">
        <v>0</v>
      </c>
      <c r="S80" s="38">
        <v>0</v>
      </c>
      <c r="T80" s="37">
        <f>SUMPRODUCT(LTA!J80:AN80,LTA!J$101:AN$101,LTA!J$104:AN$104)</f>
        <v>34.33</v>
      </c>
      <c r="U80" s="37">
        <f>SUMPRODUCT(LTA!J80:AN80,LTA!J$102:AN$102,LTA!J$104:AN$104)</f>
        <v>114.2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10.609973352624511</v>
      </c>
      <c r="AD80">
        <f t="shared" si="4"/>
        <v>1051.6349766635187</v>
      </c>
      <c r="AE80">
        <f>'IDT-1'!C80</f>
        <v>-175</v>
      </c>
      <c r="AF80" s="24"/>
      <c r="AG80">
        <f t="shared" si="5"/>
        <v>876.63497666351873</v>
      </c>
      <c r="AI80" s="34">
        <f>PXIL!I80</f>
        <v>0</v>
      </c>
      <c r="AJ80" s="34">
        <f>PXIL!O80</f>
        <v>0</v>
      </c>
      <c r="AK80" s="34">
        <f>RTM_IEX!I80</f>
        <v>9.5399999999999991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54.140000000000015</v>
      </c>
      <c r="J81">
        <f>Bawana_RLNG!Q81</f>
        <v>0</v>
      </c>
      <c r="K81">
        <f>Bawana_Spot!Q81</f>
        <v>0</v>
      </c>
      <c r="L81">
        <f>TWOMCL!P81</f>
        <v>0.61267902481104974</v>
      </c>
      <c r="M81">
        <f>EDWPCL!T81</f>
        <v>0</v>
      </c>
      <c r="N81">
        <f>'MSW BWN'!T81</f>
        <v>4.2121359999999983</v>
      </c>
      <c r="O81">
        <f>BYPL_ISGS_exbus!DM81</f>
        <v>840.47261165598763</v>
      </c>
      <c r="P81" s="36">
        <v>68.347388031183115</v>
      </c>
      <c r="Q81" s="36">
        <v>22.15</v>
      </c>
      <c r="R81" s="38">
        <v>0</v>
      </c>
      <c r="S81" s="38">
        <v>0</v>
      </c>
      <c r="T81" s="37">
        <f>SUMPRODUCT(LTA!J81:AN81,LTA!J$101:AN$101,LTA!J$104:AN$104)</f>
        <v>34</v>
      </c>
      <c r="U81" s="37">
        <f>SUMPRODUCT(LTA!J81:AN81,LTA!J$102:AN$102,LTA!J$104:AN$104)</f>
        <v>113.86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10.611364684069553</v>
      </c>
      <c r="AD81">
        <f t="shared" si="4"/>
        <v>1051.799220027912</v>
      </c>
      <c r="AE81">
        <f>'IDT-1'!C81</f>
        <v>-180</v>
      </c>
      <c r="AF81" s="24"/>
      <c r="AG81">
        <f t="shared" si="5"/>
        <v>871.79922002791204</v>
      </c>
      <c r="AI81" s="34">
        <f>PXIL!I81</f>
        <v>0</v>
      </c>
      <c r="AJ81" s="34">
        <f>PXIL!O81</f>
        <v>0</v>
      </c>
      <c r="AK81" s="34">
        <f>RTM_IEX!I81</f>
        <v>18.34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54.140000000000015</v>
      </c>
      <c r="J82">
        <f>Bawana_RLNG!Q82</f>
        <v>0</v>
      </c>
      <c r="K82">
        <f>Bawana_Spot!Q82</f>
        <v>0</v>
      </c>
      <c r="L82">
        <f>TWOMCL!P82</f>
        <v>0.60339584503088151</v>
      </c>
      <c r="M82">
        <f>EDWPCL!T82</f>
        <v>0</v>
      </c>
      <c r="N82">
        <f>'MSW BWN'!T82</f>
        <v>4.3593599999999988</v>
      </c>
      <c r="O82">
        <f>BYPL_ISGS_exbus!DM82</f>
        <v>831.69783214575727</v>
      </c>
      <c r="P82" s="36">
        <v>68.347388031183115</v>
      </c>
      <c r="Q82" s="36">
        <v>22.15</v>
      </c>
      <c r="R82" s="38">
        <v>0</v>
      </c>
      <c r="S82" s="38">
        <v>0</v>
      </c>
      <c r="T82" s="37">
        <f>SUMPRODUCT(LTA!J82:AN82,LTA!J$101:AN$101,LTA!J$104:AN$104)</f>
        <v>33.67</v>
      </c>
      <c r="U82" s="37">
        <f>SUMPRODUCT(LTA!J82:AN82,LTA!J$102:AN$102,LTA!J$104:AN$104)</f>
        <v>113.54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-60</v>
      </c>
      <c r="AA82" s="75">
        <f>STOA!I82</f>
        <v>0</v>
      </c>
      <c r="AB82" s="75">
        <f>-STOA!O82</f>
        <v>-100</v>
      </c>
      <c r="AC82">
        <f t="shared" si="3"/>
        <v>10.983496702566809</v>
      </c>
      <c r="AD82">
        <f t="shared" si="4"/>
        <v>975.22024931940439</v>
      </c>
      <c r="AE82">
        <f>'IDT-1'!C82</f>
        <v>-109</v>
      </c>
      <c r="AF82" s="24"/>
      <c r="AG82">
        <f t="shared" si="5"/>
        <v>866.22024931940439</v>
      </c>
      <c r="AI82" s="34">
        <f>PXIL!I82</f>
        <v>0</v>
      </c>
      <c r="AJ82" s="34">
        <f>PXIL!O82</f>
        <v>0</v>
      </c>
      <c r="AK82" s="34">
        <f>RTM_IEX!I82</f>
        <v>11.42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0.5599910162829872</v>
      </c>
      <c r="M83">
        <f>EDWPCL!T83</f>
        <v>0</v>
      </c>
      <c r="N83">
        <f>'MSW BWN'!T83</f>
        <v>4.2121359999999983</v>
      </c>
      <c r="O83">
        <f>BYPL_ISGS_exbus!DM83</f>
        <v>816.07050950107032</v>
      </c>
      <c r="P83" s="36">
        <v>68.347388031183115</v>
      </c>
      <c r="Q83" s="36">
        <v>22.15</v>
      </c>
      <c r="R83" s="38">
        <v>0</v>
      </c>
      <c r="S83" s="38">
        <v>0</v>
      </c>
      <c r="T83" s="37">
        <f>SUMPRODUCT(LTA!J83:AN83,LTA!J$101:AN$101,LTA!J$104:AN$104)</f>
        <v>33.67</v>
      </c>
      <c r="U83" s="37">
        <f>SUMPRODUCT(LTA!J83:AN83,LTA!J$102:AN$102,LTA!J$104:AN$104)</f>
        <v>113.2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-9.66</v>
      </c>
      <c r="AA83" s="75">
        <f>STOA!I83</f>
        <v>0</v>
      </c>
      <c r="AB83" s="75">
        <f>-STOA!O83</f>
        <v>-100</v>
      </c>
      <c r="AC83">
        <f t="shared" si="3"/>
        <v>10.891724240161718</v>
      </c>
      <c r="AD83">
        <f t="shared" si="4"/>
        <v>932.93407030837443</v>
      </c>
      <c r="AE83">
        <f>'IDT-1'!C83</f>
        <v>-114</v>
      </c>
      <c r="AF83" s="24"/>
      <c r="AG83">
        <f t="shared" si="5"/>
        <v>818.93407030837443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-66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0.5893677709152163</v>
      </c>
      <c r="M84">
        <f>EDWPCL!T84</f>
        <v>0</v>
      </c>
      <c r="N84">
        <f>'MSW BWN'!T84</f>
        <v>4.2628039999999983</v>
      </c>
      <c r="O84">
        <f>BYPL_ISGS_exbus!DM84</f>
        <v>806.96510361716719</v>
      </c>
      <c r="P84" s="36">
        <v>68.347388031183115</v>
      </c>
      <c r="Q84" s="36">
        <v>22.15</v>
      </c>
      <c r="R84" s="38">
        <v>0</v>
      </c>
      <c r="S84" s="38">
        <v>0</v>
      </c>
      <c r="T84" s="37">
        <f>SUMPRODUCT(LTA!J84:AN84,LTA!J$101:AN$101,LTA!J$104:AN$104)</f>
        <v>33.33</v>
      </c>
      <c r="U84" s="37">
        <f>SUMPRODUCT(LTA!J84:AN84,LTA!J$102:AN$102,LTA!J$104:AN$104)</f>
        <v>113.04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-60</v>
      </c>
      <c r="AA84" s="75">
        <f>STOA!I84</f>
        <v>0</v>
      </c>
      <c r="AB84" s="75">
        <f>-STOA!O84</f>
        <v>-100</v>
      </c>
      <c r="AC84">
        <f t="shared" si="3"/>
        <v>10.899302977551196</v>
      </c>
      <c r="AD84">
        <f t="shared" si="4"/>
        <v>913.06113044171423</v>
      </c>
      <c r="AE84">
        <f>'IDT-1'!C84</f>
        <v>-109</v>
      </c>
      <c r="AF84" s="24"/>
      <c r="AG84">
        <f t="shared" si="5"/>
        <v>804.06113044171423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-26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0.59749354295339696</v>
      </c>
      <c r="M85">
        <f>EDWPCL!T85</f>
        <v>0</v>
      </c>
      <c r="N85">
        <f>'MSW BWN'!T85</f>
        <v>4.4692999999999987</v>
      </c>
      <c r="O85">
        <f>BYPL_ISGS_exbus!DM85</f>
        <v>802.30874503255382</v>
      </c>
      <c r="P85" s="36">
        <v>68.347388031183115</v>
      </c>
      <c r="Q85" s="36">
        <v>22.15</v>
      </c>
      <c r="R85" s="38">
        <v>0</v>
      </c>
      <c r="S85" s="38">
        <v>0</v>
      </c>
      <c r="T85" s="37">
        <f>SUMPRODUCT(LTA!J85:AN85,LTA!J$101:AN$101,LTA!J$104:AN$104)</f>
        <v>32.67</v>
      </c>
      <c r="U85" s="37">
        <f>SUMPRODUCT(LTA!J85:AN85,LTA!J$102:AN$102,LTA!J$104:AN$104)</f>
        <v>113.2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-60</v>
      </c>
      <c r="AA85" s="75">
        <f>STOA!I85</f>
        <v>0</v>
      </c>
      <c r="AB85" s="75">
        <f>-STOA!O85</f>
        <v>-100</v>
      </c>
      <c r="AC85">
        <f t="shared" si="3"/>
        <v>10.80696544197623</v>
      </c>
      <c r="AD85">
        <f t="shared" si="4"/>
        <v>914.21173116471391</v>
      </c>
      <c r="AE85">
        <f>'IDT-1'!C85</f>
        <v>-114</v>
      </c>
      <c r="AF85" s="24"/>
      <c r="AG85">
        <f t="shared" si="5"/>
        <v>800.21173116471391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0.5641414935429534</v>
      </c>
      <c r="M86">
        <f>EDWPCL!T86</f>
        <v>0</v>
      </c>
      <c r="N86">
        <f>'MSW BWN'!T86</f>
        <v>4.4740799999999989</v>
      </c>
      <c r="O86">
        <f>BYPL_ISGS_exbus!DM86</f>
        <v>802.31306001716723</v>
      </c>
      <c r="P86" s="36">
        <v>68.347388031183115</v>
      </c>
      <c r="Q86" s="36">
        <v>22.15</v>
      </c>
      <c r="R86" s="38">
        <v>0</v>
      </c>
      <c r="S86" s="38">
        <v>0</v>
      </c>
      <c r="T86" s="37">
        <f>SUMPRODUCT(LTA!J86:AN86,LTA!J$101:AN$101,LTA!J$104:AN$104)</f>
        <v>32.67</v>
      </c>
      <c r="U86" s="37">
        <f>SUMPRODUCT(LTA!J86:AN86,LTA!J$102:AN$102,LTA!J$104:AN$104)</f>
        <v>113.36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-60</v>
      </c>
      <c r="AA86" s="75">
        <f>STOA!I86</f>
        <v>0</v>
      </c>
      <c r="AB86" s="75">
        <f>-STOA!O86</f>
        <v>-100</v>
      </c>
      <c r="AC86">
        <f t="shared" si="3"/>
        <v>10.816576840356824</v>
      </c>
      <c r="AD86">
        <f t="shared" si="4"/>
        <v>913.33786270153644</v>
      </c>
      <c r="AE86">
        <f>'IDT-1'!C86</f>
        <v>-124</v>
      </c>
      <c r="AF86" s="24"/>
      <c r="AG86">
        <f t="shared" si="5"/>
        <v>789.33786270153644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0.55516676024705236</v>
      </c>
      <c r="M87">
        <f>EDWPCL!T87</f>
        <v>0</v>
      </c>
      <c r="N87">
        <f>'MSW BWN'!T87</f>
        <v>4.5658559999999984</v>
      </c>
      <c r="O87">
        <f>BYPL_ISGS_exbus!DM87</f>
        <v>801.52669608629924</v>
      </c>
      <c r="P87" s="36">
        <v>68.347388031183115</v>
      </c>
      <c r="Q87" s="36">
        <v>22.15</v>
      </c>
      <c r="R87" s="38">
        <v>0</v>
      </c>
      <c r="S87" s="38">
        <v>0</v>
      </c>
      <c r="T87" s="37">
        <f>SUMPRODUCT(LTA!J87:AN87,LTA!J$101:AN$101,LTA!J$104:AN$104)</f>
        <v>32</v>
      </c>
      <c r="U87" s="37">
        <f>SUMPRODUCT(LTA!J87:AN87,LTA!J$102:AN$102,LTA!J$104:AN$104)</f>
        <v>113.7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10.782481440803181</v>
      </c>
      <c r="AD87">
        <f t="shared" si="4"/>
        <v>915.33839543692625</v>
      </c>
      <c r="AE87">
        <f>'IDT-1'!C87</f>
        <v>-139</v>
      </c>
      <c r="AF87" s="24"/>
      <c r="AG87">
        <f t="shared" si="5"/>
        <v>776.33839543692625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-78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0.55982930937675468</v>
      </c>
      <c r="M88">
        <f>EDWPCL!T88</f>
        <v>0</v>
      </c>
      <c r="N88">
        <f>'MSW BWN'!T88</f>
        <v>4.611743999999999</v>
      </c>
      <c r="O88">
        <f>BYPL_ISGS_exbus!DM88</f>
        <v>801.52659960977508</v>
      </c>
      <c r="P88" s="36">
        <v>68.347388031183115</v>
      </c>
      <c r="Q88" s="36">
        <v>22.15</v>
      </c>
      <c r="R88" s="38">
        <v>0</v>
      </c>
      <c r="S88" s="38">
        <v>0</v>
      </c>
      <c r="T88" s="37">
        <f>SUMPRODUCT(LTA!J88:AN88,LTA!J$101:AN$101,LTA!J$104:AN$104)</f>
        <v>31</v>
      </c>
      <c r="U88" s="37">
        <f>SUMPRODUCT(LTA!J88:AN88,LTA!J$102:AN$102,LTA!J$104:AN$104)</f>
        <v>114.04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0</v>
      </c>
      <c r="AB88" s="75">
        <f>-STOA!O88</f>
        <v>-100</v>
      </c>
      <c r="AC88">
        <f t="shared" si="3"/>
        <v>10.751947781838401</v>
      </c>
      <c r="AD88">
        <f t="shared" si="4"/>
        <v>917.75938316849647</v>
      </c>
      <c r="AE88">
        <f>'IDT-1'!C88</f>
        <v>-149</v>
      </c>
      <c r="AF88" s="24"/>
      <c r="AG88">
        <f t="shared" si="5"/>
        <v>768.75938316849647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0.5887344188658058</v>
      </c>
      <c r="M89">
        <f>EDWPCL!T89</f>
        <v>0</v>
      </c>
      <c r="N89">
        <f>'MSW BWN'!T89</f>
        <v>4.5658559999999984</v>
      </c>
      <c r="O89">
        <f>BYPL_ISGS_exbus!DM89</f>
        <v>769.92656721844787</v>
      </c>
      <c r="P89" s="36">
        <v>68.347388031183115</v>
      </c>
      <c r="Q89" s="36">
        <v>22.15</v>
      </c>
      <c r="R89" s="38">
        <v>0</v>
      </c>
      <c r="S89" s="38">
        <v>0</v>
      </c>
      <c r="T89" s="37">
        <f>SUMPRODUCT(LTA!J89:AN89,LTA!J$101:AN$101,LTA!J$104:AN$104)</f>
        <v>31</v>
      </c>
      <c r="U89" s="37">
        <f>SUMPRODUCT(LTA!J89:AN89,LTA!J$102:AN$102,LTA!J$104:AN$104)</f>
        <v>114.2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-60</v>
      </c>
      <c r="AA89" s="75">
        <f>STOA!I89</f>
        <v>0</v>
      </c>
      <c r="AB89" s="75">
        <f>-STOA!O89</f>
        <v>-100</v>
      </c>
      <c r="AC89">
        <f t="shared" si="3"/>
        <v>10.360641487597622</v>
      </c>
      <c r="AD89">
        <f t="shared" si="4"/>
        <v>901.69367418089905</v>
      </c>
      <c r="AE89">
        <f>'IDT-1'!C89</f>
        <v>-149</v>
      </c>
      <c r="AF89" s="24"/>
      <c r="AG89">
        <f t="shared" si="5"/>
        <v>752.69367418089905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0.56702526670409881</v>
      </c>
      <c r="M90">
        <f>EDWPCL!T90</f>
        <v>0</v>
      </c>
      <c r="N90">
        <f>'MSW BWN'!T90</f>
        <v>4.5935799999999984</v>
      </c>
      <c r="O90">
        <f>BYPL_ISGS_exbus!DM90</f>
        <v>769.33187804598651</v>
      </c>
      <c r="P90" s="36">
        <v>68.347388031183115</v>
      </c>
      <c r="Q90" s="36">
        <v>22.15</v>
      </c>
      <c r="R90" s="38">
        <v>0</v>
      </c>
      <c r="S90" s="38">
        <v>0</v>
      </c>
      <c r="T90" s="37">
        <f>SUMPRODUCT(LTA!J90:AN90,LTA!J$101:AN$101,LTA!J$104:AN$104)</f>
        <v>31</v>
      </c>
      <c r="U90" s="37">
        <f>SUMPRODUCT(LTA!J90:AN90,LTA!J$102:AN$102,LTA!J$104:AN$104)</f>
        <v>114.36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-60</v>
      </c>
      <c r="AA90" s="75">
        <f>STOA!I90</f>
        <v>0</v>
      </c>
      <c r="AB90" s="75">
        <f>-STOA!O90</f>
        <v>-100</v>
      </c>
      <c r="AC90">
        <f t="shared" si="3"/>
        <v>10.357040623270789</v>
      </c>
      <c r="AD90">
        <f t="shared" si="4"/>
        <v>901.26860072060288</v>
      </c>
      <c r="AE90">
        <f>'IDT-1'!C90</f>
        <v>-149</v>
      </c>
      <c r="AF90" s="24"/>
      <c r="AG90">
        <f t="shared" si="5"/>
        <v>752.26860072060288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4.5104079999999991</v>
      </c>
      <c r="O91">
        <f>BYPL_ISGS_exbus!DM91</f>
        <v>742.94403164471794</v>
      </c>
      <c r="P91" s="36">
        <v>68.347388031183115</v>
      </c>
      <c r="Q91" s="36">
        <v>22.15</v>
      </c>
      <c r="R91" s="38">
        <v>0</v>
      </c>
      <c r="S91" s="38">
        <v>0</v>
      </c>
      <c r="T91" s="37">
        <f>SUMPRODUCT(LTA!J91:AN91,LTA!J$101:AN$101,LTA!J$104:AN$104)</f>
        <v>30.67</v>
      </c>
      <c r="U91" s="37">
        <f>SUMPRODUCT(LTA!J91:AN91,LTA!J$102:AN$102,LTA!J$104:AN$104)</f>
        <v>115.04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-60</v>
      </c>
      <c r="AA91" s="75">
        <f>STOA!I91</f>
        <v>0</v>
      </c>
      <c r="AB91" s="75">
        <f>-STOA!O91</f>
        <v>-176.74</v>
      </c>
      <c r="AC91">
        <f t="shared" si="3"/>
        <v>10.746084204076217</v>
      </c>
      <c r="AD91">
        <f t="shared" si="4"/>
        <v>793.06419249663577</v>
      </c>
      <c r="AE91">
        <f>'IDT-1'!C91</f>
        <v>-79</v>
      </c>
      <c r="AF91" s="24"/>
      <c r="AG91">
        <f t="shared" si="5"/>
        <v>714.06419249663577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</v>
      </c>
      <c r="J92">
        <f>Bawana_RLNG!Q92</f>
        <v>0</v>
      </c>
      <c r="K92">
        <f>Bawana_Spot!Q92</f>
        <v>0</v>
      </c>
      <c r="L92">
        <f>TWOMCL!P92</f>
        <v>0.61267902481104974</v>
      </c>
      <c r="M92">
        <f>EDWPCL!T92</f>
        <v>0</v>
      </c>
      <c r="N92">
        <f>'MSW BWN'!T92</f>
        <v>4.2169159999999986</v>
      </c>
      <c r="O92">
        <f>BYPL_ISGS_exbus!DM92</f>
        <v>739.70912977202806</v>
      </c>
      <c r="P92" s="36">
        <v>68.347388031183115</v>
      </c>
      <c r="Q92" s="36">
        <v>22.15</v>
      </c>
      <c r="R92" s="38">
        <v>0</v>
      </c>
      <c r="S92" s="38">
        <v>0</v>
      </c>
      <c r="T92" s="37">
        <f>SUMPRODUCT(LTA!J92:AN92,LTA!J$101:AN$101,LTA!J$104:AN$104)</f>
        <v>30.33</v>
      </c>
      <c r="U92" s="37">
        <f>SUMPRODUCT(LTA!J92:AN92,LTA!J$102:AN$102,LTA!J$104:AN$104)</f>
        <v>115.2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-90</v>
      </c>
      <c r="AA92" s="75">
        <f>STOA!I92</f>
        <v>0</v>
      </c>
      <c r="AB92" s="75">
        <f>-STOA!O92</f>
        <v>-176.74</v>
      </c>
      <c r="AC92">
        <f t="shared" si="3"/>
        <v>10.969068427292296</v>
      </c>
      <c r="AD92">
        <f t="shared" si="4"/>
        <v>759.13281440072979</v>
      </c>
      <c r="AE92">
        <f>'IDT-1'!C92</f>
        <v>-61</v>
      </c>
      <c r="AF92" s="24"/>
      <c r="AG92">
        <f t="shared" si="5"/>
        <v>698.13281440072979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</v>
      </c>
      <c r="J93">
        <f>Bawana_RLNG!Q93</f>
        <v>0</v>
      </c>
      <c r="K93">
        <f>Bawana_Spot!Q93</f>
        <v>0</v>
      </c>
      <c r="L93">
        <f>TWOMCL!P93</f>
        <v>0.60274901740595166</v>
      </c>
      <c r="M93">
        <f>EDWPCL!T93</f>
        <v>0</v>
      </c>
      <c r="N93">
        <f>'MSW BWN'!T93</f>
        <v>4.3411959999999992</v>
      </c>
      <c r="O93">
        <f>BYPL_ISGS_exbus!DM93</f>
        <v>747.20837267227228</v>
      </c>
      <c r="P93" s="36">
        <v>68.347388031183115</v>
      </c>
      <c r="Q93" s="36">
        <v>22.15</v>
      </c>
      <c r="R93" s="38">
        <v>0</v>
      </c>
      <c r="S93" s="38">
        <v>0</v>
      </c>
      <c r="T93" s="37">
        <f>SUMPRODUCT(LTA!J93:AN93,LTA!J$101:AN$101,LTA!J$104:AN$104)</f>
        <v>30.33</v>
      </c>
      <c r="U93" s="37">
        <f>SUMPRODUCT(LTA!J93:AN93,LTA!J$102:AN$102,LTA!J$104:AN$104)</f>
        <v>115.2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-90</v>
      </c>
      <c r="AA93" s="75">
        <f>STOA!I93</f>
        <v>0</v>
      </c>
      <c r="AB93" s="75">
        <f>-STOA!O93</f>
        <v>-176.74</v>
      </c>
      <c r="AC93">
        <f t="shared" si="3"/>
        <v>11.033022607592144</v>
      </c>
      <c r="AD93">
        <f t="shared" si="4"/>
        <v>766.68245311326928</v>
      </c>
      <c r="AE93">
        <f>'IDT-1'!C93</f>
        <v>-66</v>
      </c>
      <c r="AF93" s="24"/>
      <c r="AG93">
        <f t="shared" si="5"/>
        <v>700.68245311326928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</v>
      </c>
      <c r="J94">
        <f>Bawana_RLNG!Q94</f>
        <v>0</v>
      </c>
      <c r="K94">
        <f>Bawana_Spot!Q94</f>
        <v>0</v>
      </c>
      <c r="L94">
        <f>TWOMCL!P94</f>
        <v>0.61267902481104974</v>
      </c>
      <c r="M94">
        <f>EDWPCL!T94</f>
        <v>0</v>
      </c>
      <c r="N94">
        <f>'MSW BWN'!T94</f>
        <v>4.2953079999999995</v>
      </c>
      <c r="O94">
        <f>BYPL_ISGS_exbus!DM94</f>
        <v>747.01993181813862</v>
      </c>
      <c r="P94" s="36">
        <v>68.347388031183115</v>
      </c>
      <c r="Q94" s="36">
        <v>22.15</v>
      </c>
      <c r="R94" s="38">
        <v>0</v>
      </c>
      <c r="S94" s="38">
        <v>0</v>
      </c>
      <c r="T94" s="37">
        <f>SUMPRODUCT(LTA!J94:AN94,LTA!J$101:AN$101,LTA!J$104:AN$104)</f>
        <v>30</v>
      </c>
      <c r="U94" s="37">
        <f>SUMPRODUCT(LTA!J94:AN94,LTA!J$102:AN$102,LTA!J$104:AN$104)</f>
        <v>115.36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-90</v>
      </c>
      <c r="AA94" s="75">
        <f>STOA!I94</f>
        <v>0</v>
      </c>
      <c r="AB94" s="75">
        <f>-STOA!O94</f>
        <v>-176.74</v>
      </c>
      <c r="AC94">
        <f t="shared" si="3"/>
        <v>11.029709657279623</v>
      </c>
      <c r="AD94">
        <f t="shared" si="4"/>
        <v>766.29136721685302</v>
      </c>
      <c r="AE94">
        <f>'IDT-1'!C94</f>
        <v>-76</v>
      </c>
      <c r="AF94" s="24"/>
      <c r="AG94">
        <f t="shared" si="5"/>
        <v>690.29136721685302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</v>
      </c>
      <c r="J95">
        <f>Bawana_RLNG!Q95</f>
        <v>0</v>
      </c>
      <c r="K95">
        <f>Bawana_Spot!Q95</f>
        <v>0</v>
      </c>
      <c r="L95">
        <f>TWOMCL!P95</f>
        <v>0.61267902481104974</v>
      </c>
      <c r="M95">
        <f>EDWPCL!T95</f>
        <v>0</v>
      </c>
      <c r="N95">
        <f>'MSW BWN'!T95</f>
        <v>4.3000879999999997</v>
      </c>
      <c r="O95">
        <f>BYPL_ISGS_exbus!DM95</f>
        <v>746.24970820545468</v>
      </c>
      <c r="P95" s="36">
        <v>68.347388031183115</v>
      </c>
      <c r="Q95" s="36">
        <v>22.15</v>
      </c>
      <c r="R95" s="38">
        <v>0</v>
      </c>
      <c r="S95" s="38">
        <v>0</v>
      </c>
      <c r="T95" s="37">
        <f>SUMPRODUCT(LTA!J95:AN95,LTA!J$101:AN$101,LTA!J$104:AN$104)</f>
        <v>30</v>
      </c>
      <c r="U95" s="37">
        <f>SUMPRODUCT(LTA!J95:AN95,LTA!J$102:AN$102,LTA!J$104:AN$104)</f>
        <v>115.86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-90</v>
      </c>
      <c r="AA95" s="75">
        <f>STOA!I95</f>
        <v>0</v>
      </c>
      <c r="AB95" s="75">
        <f>-STOA!O95</f>
        <v>-176.74</v>
      </c>
      <c r="AC95">
        <f t="shared" si="3"/>
        <v>11.02747993093308</v>
      </c>
      <c r="AD95">
        <f t="shared" si="4"/>
        <v>766.02815333051569</v>
      </c>
      <c r="AE95">
        <f>'IDT-1'!C95</f>
        <v>-86</v>
      </c>
      <c r="AF95" s="24"/>
      <c r="AG95">
        <f t="shared" si="5"/>
        <v>680.02815333051569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</v>
      </c>
      <c r="J96">
        <f>Bawana_RLNG!Q96</f>
        <v>0</v>
      </c>
      <c r="K96">
        <f>Bawana_Spot!Q96</f>
        <v>0</v>
      </c>
      <c r="L96">
        <f>TWOMCL!P96</f>
        <v>0.6013340819764178</v>
      </c>
      <c r="M96">
        <f>EDWPCL!T96</f>
        <v>0</v>
      </c>
      <c r="N96">
        <f>'MSW BWN'!T96</f>
        <v>4.4415759999999986</v>
      </c>
      <c r="O96">
        <f>BYPL_ISGS_exbus!DM96</f>
        <v>746.25004010498662</v>
      </c>
      <c r="P96" s="36">
        <v>68.347388031183115</v>
      </c>
      <c r="Q96" s="36">
        <v>22.15</v>
      </c>
      <c r="R96" s="38">
        <v>0</v>
      </c>
      <c r="S96" s="38">
        <v>0</v>
      </c>
      <c r="T96" s="37">
        <f>SUMPRODUCT(LTA!J96:AN96,LTA!J$101:AN$101,LTA!J$104:AN$104)</f>
        <v>30.33</v>
      </c>
      <c r="U96" s="37">
        <f>SUMPRODUCT(LTA!J96:AN96,LTA!J$102:AN$102,LTA!J$104:AN$104)</f>
        <v>116.54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-90</v>
      </c>
      <c r="AA96" s="75">
        <f>STOA!I96</f>
        <v>0</v>
      </c>
      <c r="AB96" s="75">
        <f>-STOA!O96</f>
        <v>-176.74</v>
      </c>
      <c r="AC96">
        <f t="shared" si="3"/>
        <v>11.037059920569336</v>
      </c>
      <c r="AD96">
        <f t="shared" si="4"/>
        <v>767.15904829757665</v>
      </c>
      <c r="AE96">
        <f>'IDT-1'!C96</f>
        <v>-96</v>
      </c>
      <c r="AF96" s="24"/>
      <c r="AG96">
        <f t="shared" si="5"/>
        <v>671.15904829757665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</v>
      </c>
      <c r="J97">
        <f>Bawana_RLNG!Q97</f>
        <v>0</v>
      </c>
      <c r="K97">
        <f>Bawana_Spot!Q97</f>
        <v>0</v>
      </c>
      <c r="L97">
        <f>TWOMCL!P97</f>
        <v>0.61267902481104974</v>
      </c>
      <c r="M97">
        <f>EDWPCL!T97</f>
        <v>0</v>
      </c>
      <c r="N97">
        <f>'MSW BWN'!T97</f>
        <v>4.1987519999999998</v>
      </c>
      <c r="O97">
        <f>BYPL_ISGS_exbus!DM97</f>
        <v>746.24970820545468</v>
      </c>
      <c r="P97" s="36">
        <v>68.347388031183115</v>
      </c>
      <c r="Q97" s="36">
        <v>22.15</v>
      </c>
      <c r="R97" s="38">
        <v>0</v>
      </c>
      <c r="S97" s="38">
        <v>0</v>
      </c>
      <c r="T97" s="37">
        <f>SUMPRODUCT(LTA!J97:AN97,LTA!J$101:AN$101,LTA!J$104:AN$104)</f>
        <v>30</v>
      </c>
      <c r="U97" s="37">
        <f>SUMPRODUCT(LTA!J97:AN97,LTA!J$102:AN$102,LTA!J$104:AN$104)</f>
        <v>116.86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-90</v>
      </c>
      <c r="AA97" s="75">
        <f>STOA!I97</f>
        <v>0</v>
      </c>
      <c r="AB97" s="75">
        <f>-STOA!O97</f>
        <v>-176.74</v>
      </c>
      <c r="AC97">
        <f t="shared" si="3"/>
        <v>11.03502870853308</v>
      </c>
      <c r="AD97">
        <f t="shared" si="4"/>
        <v>766.9192685529157</v>
      </c>
      <c r="AE97">
        <f>'IDT-1'!C97</f>
        <v>-106</v>
      </c>
      <c r="AF97" s="24"/>
      <c r="AG97">
        <f t="shared" si="5"/>
        <v>660.9192685529157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</v>
      </c>
      <c r="J98">
        <f>Bawana_RLNG!Q98</f>
        <v>0</v>
      </c>
      <c r="K98">
        <f>Bawana_Spot!Q98</f>
        <v>0</v>
      </c>
      <c r="L98">
        <f>TWOMCL!P98</f>
        <v>0.61267902481104974</v>
      </c>
      <c r="M98">
        <f>EDWPCL!T98</f>
        <v>0</v>
      </c>
      <c r="N98">
        <f>'MSW BWN'!T98</f>
        <v>4.285747999999999</v>
      </c>
      <c r="O98">
        <f>BYPL_ISGS_exbus!DM98</f>
        <v>746.25004010498662</v>
      </c>
      <c r="P98" s="36">
        <v>68.347388031183115</v>
      </c>
      <c r="Q98" s="36">
        <v>22.15</v>
      </c>
      <c r="R98" s="38">
        <v>0</v>
      </c>
      <c r="S98" s="38">
        <v>0</v>
      </c>
      <c r="T98" s="37">
        <f>SUMPRODUCT(LTA!J98:AN98,LTA!J$101:AN$101,LTA!J$104:AN$104)</f>
        <v>30.33</v>
      </c>
      <c r="U98" s="37">
        <f>SUMPRODUCT(LTA!J98:AN98,LTA!J$102:AN$102,LTA!J$104:AN$104)</f>
        <v>116.86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-90</v>
      </c>
      <c r="AA98" s="75">
        <f>STOA!I98</f>
        <v>0</v>
      </c>
      <c r="AB98" s="75">
        <f>-STOA!O98</f>
        <v>-176.74</v>
      </c>
      <c r="AC98">
        <f t="shared" si="3"/>
        <v>11.038534262889149</v>
      </c>
      <c r="AD98">
        <f t="shared" si="4"/>
        <v>767.33309089809165</v>
      </c>
      <c r="AE98">
        <f>'IDT-1'!C98</f>
        <v>-116</v>
      </c>
      <c r="AF98" s="24"/>
      <c r="AG98">
        <f t="shared" si="5"/>
        <v>651.33309089809165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1.1527417163389082</v>
      </c>
      <c r="J99">
        <f t="shared" si="6"/>
        <v>0</v>
      </c>
      <c r="K99">
        <f t="shared" si="6"/>
        <v>0</v>
      </c>
      <c r="L99">
        <f t="shared" si="6"/>
        <v>1.3901653078632505E-2</v>
      </c>
      <c r="M99">
        <f t="shared" si="6"/>
        <v>0</v>
      </c>
      <c r="N99">
        <f t="shared" si="6"/>
        <v>0.10441551500000001</v>
      </c>
      <c r="O99">
        <f t="shared" si="6"/>
        <v>18.088383767825302</v>
      </c>
      <c r="P99" s="36">
        <f t="shared" si="6"/>
        <v>1.5832360666351639</v>
      </c>
      <c r="Q99" s="36">
        <f t="shared" si="6"/>
        <v>0.47841000000000061</v>
      </c>
      <c r="R99" s="38">
        <f t="shared" si="6"/>
        <v>0.26549316392881572</v>
      </c>
      <c r="S99" s="38">
        <f t="shared" si="6"/>
        <v>0</v>
      </c>
      <c r="T99" s="37">
        <f t="shared" si="6"/>
        <v>2.6473374999999995</v>
      </c>
      <c r="U99" s="37">
        <f t="shared" si="6"/>
        <v>2.5986425000000026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-3.7901824999999998</v>
      </c>
      <c r="AA99" s="75">
        <f t="shared" si="6"/>
        <v>0</v>
      </c>
      <c r="AB99" s="75">
        <f t="shared" si="6"/>
        <v>-3.9389199999999986</v>
      </c>
      <c r="AC99">
        <f t="shared" si="6"/>
        <v>0.29730868743402344</v>
      </c>
      <c r="AD99">
        <f t="shared" si="6"/>
        <v>18.76700417537279</v>
      </c>
      <c r="AE99">
        <f t="shared" si="6"/>
        <v>-1.06886875</v>
      </c>
      <c r="AG99">
        <f t="shared" si="6"/>
        <v>17.698135425372787</v>
      </c>
      <c r="AI99">
        <f t="shared" si="6"/>
        <v>0</v>
      </c>
      <c r="AJ99">
        <f t="shared" si="6"/>
        <v>0</v>
      </c>
      <c r="AK99">
        <f t="shared" si="6"/>
        <v>0.11148500000000001</v>
      </c>
      <c r="AL99">
        <f t="shared" si="6"/>
        <v>-0.40125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8.0942099999999986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69.609047156252132</v>
      </c>
      <c r="J3">
        <f>Bawana_RLNG!T3</f>
        <v>0</v>
      </c>
      <c r="K3">
        <f>Bawana_Spot!T3</f>
        <v>0</v>
      </c>
      <c r="L3">
        <f>TWOMCL!S3</f>
        <v>6.5862995167187854</v>
      </c>
      <c r="M3">
        <f>EDWPCL!W3</f>
        <v>0</v>
      </c>
      <c r="N3">
        <f>'MSW BWN'!W3</f>
        <v>5.3260799999999984</v>
      </c>
      <c r="O3">
        <f>TPDDL_ISGS_exbus!DM3</f>
        <v>837.11474169097903</v>
      </c>
      <c r="P3" s="36">
        <v>75.127128936105166</v>
      </c>
      <c r="Q3" s="36">
        <v>26.76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299.0200000000001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-149</v>
      </c>
      <c r="AA3" s="75">
        <f>STOA!J3</f>
        <v>10.25</v>
      </c>
      <c r="AB3" s="75">
        <f>-STOA!P3</f>
        <v>-200</v>
      </c>
      <c r="AC3">
        <f>SUMIF(B3:AB3,"&gt;0")*$AC$2-SUMIF(B3:AB3,"&lt;0")*($AC$2/(1-$AC$2))+SUMIF(AI3:AR3,"&gt;0")*$AC$2-SUMIF(AI3:AR3,"&lt;0")*($AC$2/(1-$AC$2))</f>
        <v>14.304393107306749</v>
      </c>
      <c r="AD3">
        <f>SUM(B3:AB3,AI3:AV3)-AC3</f>
        <v>987.64311419274861</v>
      </c>
      <c r="AE3">
        <f>'IDT-1'!F3</f>
        <v>0</v>
      </c>
      <c r="AF3" s="24"/>
      <c r="AG3">
        <f>SUM(AD3:AF3)</f>
        <v>987.64311419274861</v>
      </c>
      <c r="AI3" s="34">
        <f>PXIL!J3</f>
        <v>0</v>
      </c>
      <c r="AJ3" s="34">
        <f>PXIL!P3</f>
        <v>0</v>
      </c>
      <c r="AK3" s="34">
        <f>RTM_IEX!J3</f>
        <v>13.06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69.609047156252132</v>
      </c>
      <c r="J4">
        <f>Bawana_RLNG!T4</f>
        <v>0</v>
      </c>
      <c r="K4">
        <f>Bawana_Spot!T4</f>
        <v>0</v>
      </c>
      <c r="L4">
        <f>TWOMCL!S4</f>
        <v>6.5862995167187854</v>
      </c>
      <c r="M4">
        <f>EDWPCL!W4</f>
        <v>0</v>
      </c>
      <c r="N4">
        <f>'MSW BWN'!W4</f>
        <v>5.4101759999999981</v>
      </c>
      <c r="O4">
        <f>TPDDL_ISGS_exbus!DM4</f>
        <v>837.13895800603996</v>
      </c>
      <c r="P4" s="36">
        <v>75.127128936105166</v>
      </c>
      <c r="Q4" s="36">
        <v>26.76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299.68000000000006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-172</v>
      </c>
      <c r="AA4" s="75">
        <f>STOA!J4</f>
        <v>10.25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14.533739558425708</v>
      </c>
      <c r="AD4">
        <f t="shared" ref="AD4:AD67" si="1">SUM(B4:AB4,AI4:AV4)-AC4</f>
        <v>968.52208005669036</v>
      </c>
      <c r="AE4">
        <f>'IDT-1'!F4</f>
        <v>0</v>
      </c>
      <c r="AF4" s="24"/>
      <c r="AG4">
        <f t="shared" ref="AG4:AG67" si="2">SUM(AD4:AF4)</f>
        <v>968.52208005669036</v>
      </c>
      <c r="AI4" s="34">
        <f>PXIL!J4</f>
        <v>0</v>
      </c>
      <c r="AJ4" s="34">
        <f>PXIL!P4</f>
        <v>0</v>
      </c>
      <c r="AK4" s="34">
        <f>RTM_IEX!J4</f>
        <v>16.399999999999999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69.609047156252132</v>
      </c>
      <c r="J5">
        <f>Bawana_RLNG!T5</f>
        <v>0</v>
      </c>
      <c r="K5">
        <f>Bawana_Spot!T5</f>
        <v>0</v>
      </c>
      <c r="L5">
        <f>TWOMCL!S5</f>
        <v>6.5693666479505906</v>
      </c>
      <c r="M5">
        <f>EDWPCL!W5</f>
        <v>0</v>
      </c>
      <c r="N5">
        <f>'MSW BWN'!W5</f>
        <v>5.3879839999999994</v>
      </c>
      <c r="O5">
        <f>TPDDL_ISGS_exbus!DM5</f>
        <v>835.8885005101971</v>
      </c>
      <c r="P5" s="36">
        <v>75.127128936105166</v>
      </c>
      <c r="Q5" s="36">
        <v>26.76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300.0200000000001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-182</v>
      </c>
      <c r="AA5" s="75">
        <f>STOA!J5</f>
        <v>10.25</v>
      </c>
      <c r="AB5" s="75">
        <f>-STOA!P5</f>
        <v>-200</v>
      </c>
      <c r="AC5">
        <f t="shared" si="0"/>
        <v>14.508666643811866</v>
      </c>
      <c r="AD5">
        <f t="shared" si="1"/>
        <v>945.47757060669323</v>
      </c>
      <c r="AE5">
        <f>'IDT-1'!F5</f>
        <v>0</v>
      </c>
      <c r="AF5" s="24"/>
      <c r="AG5">
        <f t="shared" si="2"/>
        <v>945.47757060669323</v>
      </c>
      <c r="AI5" s="34">
        <f>PXIL!J5</f>
        <v>0</v>
      </c>
      <c r="AJ5" s="34">
        <f>PXIL!P5</f>
        <v>0</v>
      </c>
      <c r="AK5" s="34">
        <f>RTM_IEX!J5</f>
        <v>4.28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69.609047156252132</v>
      </c>
      <c r="J6">
        <f>Bawana_RLNG!T6</f>
        <v>0</v>
      </c>
      <c r="K6">
        <f>Bawana_Spot!T6</f>
        <v>0</v>
      </c>
      <c r="L6">
        <f>TWOMCL!S6</f>
        <v>6.5862995167187854</v>
      </c>
      <c r="M6">
        <f>EDWPCL!W6</f>
        <v>0</v>
      </c>
      <c r="N6">
        <f>'MSW BWN'!W6</f>
        <v>5.2303039999999994</v>
      </c>
      <c r="O6">
        <f>TPDDL_ISGS_exbus!DM6</f>
        <v>832.9800499008752</v>
      </c>
      <c r="P6" s="36">
        <v>75.127128936105166</v>
      </c>
      <c r="Q6" s="36">
        <v>26.76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300.5200000000001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-194</v>
      </c>
      <c r="AA6" s="75">
        <f>STOA!J6</f>
        <v>10.25</v>
      </c>
      <c r="AB6" s="75">
        <f>-STOA!P6</f>
        <v>-200</v>
      </c>
      <c r="AC6">
        <f t="shared" si="0"/>
        <v>14.580171275489885</v>
      </c>
      <c r="AD6">
        <f t="shared" si="1"/>
        <v>929.81686823446171</v>
      </c>
      <c r="AE6">
        <f>'IDT-1'!F6</f>
        <v>0</v>
      </c>
      <c r="AF6" s="24"/>
      <c r="AG6">
        <f t="shared" si="2"/>
        <v>929.81686823446171</v>
      </c>
      <c r="AI6" s="34">
        <f>PXIL!J6</f>
        <v>0</v>
      </c>
      <c r="AJ6" s="34">
        <f>PXIL!P6</f>
        <v>0</v>
      </c>
      <c r="AK6" s="34">
        <f>RTM_IEX!J6</f>
        <v>3.24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69.609047156252132</v>
      </c>
      <c r="J7">
        <f>Bawana_RLNG!T7</f>
        <v>0</v>
      </c>
      <c r="K7">
        <f>Bawana_Spot!T7</f>
        <v>0</v>
      </c>
      <c r="L7">
        <f>TWOMCL!S7</f>
        <v>6.5862995167187854</v>
      </c>
      <c r="M7">
        <f>EDWPCL!W7</f>
        <v>0</v>
      </c>
      <c r="N7">
        <f>'MSW BWN'!W7</f>
        <v>4.9453119999999995</v>
      </c>
      <c r="O7">
        <f>TPDDL_ISGS_exbus!DM7</f>
        <v>831.04541915172888</v>
      </c>
      <c r="P7" s="36">
        <v>75.127128936105166</v>
      </c>
      <c r="Q7" s="36">
        <v>26.76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300.77000000000004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-209</v>
      </c>
      <c r="AA7" s="75">
        <f>STOA!J7</f>
        <v>10.07</v>
      </c>
      <c r="AB7" s="75">
        <f>-STOA!P7</f>
        <v>-200</v>
      </c>
      <c r="AC7">
        <f t="shared" si="0"/>
        <v>14.797504333868615</v>
      </c>
      <c r="AD7">
        <f t="shared" si="1"/>
        <v>893.2099124269364</v>
      </c>
      <c r="AE7">
        <f>'IDT-1'!F7</f>
        <v>0</v>
      </c>
      <c r="AF7" s="24"/>
      <c r="AG7">
        <f t="shared" si="2"/>
        <v>893.2099124269364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69.609047156252132</v>
      </c>
      <c r="J8">
        <f>Bawana_RLNG!T8</f>
        <v>0</v>
      </c>
      <c r="K8">
        <f>Bawana_Spot!T8</f>
        <v>0</v>
      </c>
      <c r="L8">
        <f>TWOMCL!S8</f>
        <v>6.5862995167187854</v>
      </c>
      <c r="M8">
        <f>EDWPCL!W8</f>
        <v>0</v>
      </c>
      <c r="N8">
        <f>'MSW BWN'!W8</f>
        <v>5.4160159999999991</v>
      </c>
      <c r="O8">
        <f>TPDDL_ISGS_exbus!DM8</f>
        <v>831.04541915172888</v>
      </c>
      <c r="P8" s="36">
        <v>75.127128936105166</v>
      </c>
      <c r="Q8" s="36">
        <v>26.76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301.10000000000002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-218</v>
      </c>
      <c r="AA8" s="75">
        <f>STOA!J8</f>
        <v>10.07</v>
      </c>
      <c r="AB8" s="75">
        <f>-STOA!P8</f>
        <v>-200</v>
      </c>
      <c r="AC8">
        <f t="shared" si="0"/>
        <v>14.880470666992617</v>
      </c>
      <c r="AD8">
        <f t="shared" si="1"/>
        <v>884.9276500938123</v>
      </c>
      <c r="AE8">
        <f>'IDT-1'!F8</f>
        <v>0</v>
      </c>
      <c r="AF8" s="24"/>
      <c r="AG8">
        <f t="shared" si="2"/>
        <v>884.9276500938123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69.609047156252132</v>
      </c>
      <c r="J9">
        <f>Bawana_RLNG!T9</f>
        <v>0</v>
      </c>
      <c r="K9">
        <f>Bawana_Spot!T9</f>
        <v>0</v>
      </c>
      <c r="L9">
        <f>TWOMCL!S9</f>
        <v>6.5862995167187854</v>
      </c>
      <c r="M9">
        <f>EDWPCL!W9</f>
        <v>0</v>
      </c>
      <c r="N9">
        <f>'MSW BWN'!W9</f>
        <v>5.4323679999999994</v>
      </c>
      <c r="O9">
        <f>TPDDL_ISGS_exbus!DM9</f>
        <v>827.77500602035514</v>
      </c>
      <c r="P9" s="36">
        <v>75.127128936105166</v>
      </c>
      <c r="Q9" s="36">
        <v>26.76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301.44000000000005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-225</v>
      </c>
      <c r="AA9" s="75">
        <f>STOA!J9</f>
        <v>10.07</v>
      </c>
      <c r="AB9" s="75">
        <f>-STOA!P9</f>
        <v>-200</v>
      </c>
      <c r="AC9">
        <f t="shared" si="0"/>
        <v>14.881406026663743</v>
      </c>
      <c r="AD9">
        <f t="shared" si="1"/>
        <v>879.0126536027675</v>
      </c>
      <c r="AE9">
        <f>'IDT-1'!F9</f>
        <v>0</v>
      </c>
      <c r="AF9" s="24"/>
      <c r="AG9">
        <f t="shared" si="2"/>
        <v>879.0126536027675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-12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69.609047156252132</v>
      </c>
      <c r="J10">
        <f>Bawana_RLNG!T10</f>
        <v>0</v>
      </c>
      <c r="K10">
        <f>Bawana_Spot!T10</f>
        <v>0</v>
      </c>
      <c r="L10">
        <f>TWOMCL!S10</f>
        <v>6.5862995167187854</v>
      </c>
      <c r="M10">
        <f>EDWPCL!W10</f>
        <v>0</v>
      </c>
      <c r="N10">
        <f>'MSW BWN'!W10</f>
        <v>5.3704639999999984</v>
      </c>
      <c r="O10">
        <f>TPDDL_ISGS_exbus!DM10</f>
        <v>827.77500602035514</v>
      </c>
      <c r="P10" s="36">
        <v>75.127128936105166</v>
      </c>
      <c r="Q10" s="36">
        <v>26.76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301.60000000000002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-209</v>
      </c>
      <c r="AA10" s="75">
        <f>STOA!J10</f>
        <v>10.07</v>
      </c>
      <c r="AB10" s="75">
        <f>-STOA!P10</f>
        <v>-200</v>
      </c>
      <c r="AC10">
        <f t="shared" si="0"/>
        <v>14.949999294862856</v>
      </c>
      <c r="AD10">
        <f t="shared" si="1"/>
        <v>871.04215633456829</v>
      </c>
      <c r="AE10">
        <f>'IDT-1'!F10</f>
        <v>0</v>
      </c>
      <c r="AF10" s="24"/>
      <c r="AG10">
        <f t="shared" si="2"/>
        <v>871.04215633456829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-36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6.5862995167187854</v>
      </c>
      <c r="M11">
        <f>EDWPCL!W11</f>
        <v>0</v>
      </c>
      <c r="N11">
        <f>'MSW BWN'!W11</f>
        <v>5.2758559999999992</v>
      </c>
      <c r="O11">
        <f>TPDDL_ISGS_exbus!DM11</f>
        <v>827.77250689904736</v>
      </c>
      <c r="P11" s="36">
        <v>75.127128936105166</v>
      </c>
      <c r="Q11" s="36">
        <v>26.76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298.44000000000005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-215</v>
      </c>
      <c r="AA11" s="75">
        <f>STOA!J11</f>
        <v>9.9700000000000006</v>
      </c>
      <c r="AB11" s="75">
        <f>-STOA!P11</f>
        <v>-200</v>
      </c>
      <c r="AC11">
        <f t="shared" si="0"/>
        <v>15.014990333905132</v>
      </c>
      <c r="AD11">
        <f t="shared" si="1"/>
        <v>856.62101101796611</v>
      </c>
      <c r="AE11">
        <f>'IDT-1'!F11</f>
        <v>0</v>
      </c>
      <c r="AF11" s="24"/>
      <c r="AG11">
        <f t="shared" si="2"/>
        <v>856.62101101796611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-41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5.3424319999999996</v>
      </c>
      <c r="O12">
        <f>TPDDL_ISGS_exbus!DM12</f>
        <v>827.77246935094854</v>
      </c>
      <c r="P12" s="36">
        <v>75.127128936105166</v>
      </c>
      <c r="Q12" s="36">
        <v>26.76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298.44000000000005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-222</v>
      </c>
      <c r="AA12" s="75">
        <f>STOA!J12</f>
        <v>9.9700000000000006</v>
      </c>
      <c r="AB12" s="75">
        <f>-STOA!P12</f>
        <v>-200</v>
      </c>
      <c r="AC12">
        <f t="shared" si="0"/>
        <v>15.057905045525549</v>
      </c>
      <c r="AD12">
        <f t="shared" si="1"/>
        <v>851.64463475824687</v>
      </c>
      <c r="AE12">
        <f>'IDT-1'!F12</f>
        <v>0</v>
      </c>
      <c r="AF12" s="24"/>
      <c r="AG12">
        <f t="shared" si="2"/>
        <v>851.64463475824687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-39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50.73772822923663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5.4942719999999987</v>
      </c>
      <c r="O13">
        <f>TPDDL_ISGS_exbus!DM13</f>
        <v>739.76176665259891</v>
      </c>
      <c r="P13" s="36">
        <v>48.35</v>
      </c>
      <c r="Q13" s="36">
        <v>7.74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287.82000000000005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-21.6</v>
      </c>
      <c r="AA13" s="75">
        <f>STOA!J13</f>
        <v>9.9700000000000006</v>
      </c>
      <c r="AB13" s="75">
        <f>-STOA!P13</f>
        <v>-200</v>
      </c>
      <c r="AC13">
        <f t="shared" si="0"/>
        <v>12.269387829775287</v>
      </c>
      <c r="AD13">
        <f t="shared" si="1"/>
        <v>858.68488856877912</v>
      </c>
      <c r="AE13">
        <f>'IDT-1'!F13</f>
        <v>0</v>
      </c>
      <c r="AF13" s="24"/>
      <c r="AG13">
        <f t="shared" si="2"/>
        <v>858.68488856877912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50.73772822923663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5.4323679999999994</v>
      </c>
      <c r="O14">
        <f>TPDDL_ISGS_exbus!DM14</f>
        <v>679.77741202791333</v>
      </c>
      <c r="P14" s="36">
        <v>75.127128936105166</v>
      </c>
      <c r="Q14" s="36">
        <v>7.74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287.99000000000007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9.9700000000000006</v>
      </c>
      <c r="AB14" s="75">
        <f>-STOA!P14</f>
        <v>-200</v>
      </c>
      <c r="AC14">
        <f t="shared" si="0"/>
        <v>11.782964660358937</v>
      </c>
      <c r="AD14">
        <f t="shared" si="1"/>
        <v>850.67218204961489</v>
      </c>
      <c r="AE14">
        <f>'IDT-1'!F14</f>
        <v>0</v>
      </c>
      <c r="AF14" s="24"/>
      <c r="AG14">
        <f t="shared" si="2"/>
        <v>850.67218204961489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-69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50.73772822923663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5.5001119999999988</v>
      </c>
      <c r="O15">
        <f>TPDDL_ISGS_exbus!DM15</f>
        <v>635.41010617686459</v>
      </c>
      <c r="P15" s="36">
        <v>75.127128936105166</v>
      </c>
      <c r="Q15" s="36">
        <v>26.76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298.70000000000005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9.7899999999999991</v>
      </c>
      <c r="AB15" s="75">
        <f>-STOA!P15</f>
        <v>-200</v>
      </c>
      <c r="AC15">
        <f t="shared" si="0"/>
        <v>11.58282792128613</v>
      </c>
      <c r="AD15">
        <f t="shared" si="1"/>
        <v>845.12275693763911</v>
      </c>
      <c r="AE15">
        <f>'IDT-1'!F15</f>
        <v>0</v>
      </c>
      <c r="AF15" s="24"/>
      <c r="AG15">
        <f t="shared" si="2"/>
        <v>845.12275693763911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50.73772822923663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5.3424319999999996</v>
      </c>
      <c r="O16">
        <f>TPDDL_ISGS_exbus!DM16</f>
        <v>579.70571935649809</v>
      </c>
      <c r="P16" s="36">
        <v>75.127128936105166</v>
      </c>
      <c r="Q16" s="36">
        <v>26.76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298.70000000000005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9.7899999999999991</v>
      </c>
      <c r="AB16" s="75">
        <f>-STOA!P16</f>
        <v>-200</v>
      </c>
      <c r="AC16">
        <f t="shared" si="0"/>
        <v>10.766269093274596</v>
      </c>
      <c r="AD16">
        <f t="shared" si="1"/>
        <v>831.07724894528405</v>
      </c>
      <c r="AE16">
        <f>'IDT-1'!F16</f>
        <v>0</v>
      </c>
      <c r="AF16" s="24"/>
      <c r="AG16">
        <f t="shared" si="2"/>
        <v>831.07724894528405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-19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50.73772822923663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4.9558239999999998</v>
      </c>
      <c r="O17">
        <f>TPDDL_ISGS_exbus!DM17</f>
        <v>579.60274671921559</v>
      </c>
      <c r="P17" s="36">
        <v>75.127128936105166</v>
      </c>
      <c r="Q17" s="36">
        <v>26.76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300.86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9.7899999999999991</v>
      </c>
      <c r="AB17" s="75">
        <f>-STOA!P17</f>
        <v>-200</v>
      </c>
      <c r="AC17">
        <f t="shared" si="0"/>
        <v>10.797242931371203</v>
      </c>
      <c r="AD17">
        <f t="shared" si="1"/>
        <v>830.71669446990484</v>
      </c>
      <c r="AE17">
        <f>'IDT-1'!F17</f>
        <v>0</v>
      </c>
      <c r="AF17" s="24"/>
      <c r="AG17">
        <f t="shared" si="2"/>
        <v>830.71669446990484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50.73772822923663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4.9838559999999994</v>
      </c>
      <c r="O18">
        <f>TPDDL_ISGS_exbus!DM18</f>
        <v>587.3904389845527</v>
      </c>
      <c r="P18" s="36">
        <v>75.127128936105166</v>
      </c>
      <c r="Q18" s="36">
        <v>26.76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300.53000000000003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9.7899999999999991</v>
      </c>
      <c r="AB18" s="75">
        <f>-STOA!P18</f>
        <v>-200</v>
      </c>
      <c r="AC18">
        <f t="shared" si="0"/>
        <v>10.936363434724038</v>
      </c>
      <c r="AD18">
        <f t="shared" si="1"/>
        <v>829.06329823188923</v>
      </c>
      <c r="AE18">
        <f>'IDT-1'!F18</f>
        <v>0</v>
      </c>
      <c r="AF18" s="24"/>
      <c r="AG18">
        <f t="shared" si="2"/>
        <v>829.06329823188923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50.73772822923663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5.1578879999999998</v>
      </c>
      <c r="O19">
        <f>TPDDL_ISGS_exbus!DM19</f>
        <v>588.00853384191282</v>
      </c>
      <c r="P19" s="36">
        <v>75.127128936105166</v>
      </c>
      <c r="Q19" s="36">
        <v>26.76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300.05000000000007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9.6</v>
      </c>
      <c r="AB19" s="75">
        <f>-STOA!P19</f>
        <v>-200</v>
      </c>
      <c r="AC19">
        <f t="shared" si="0"/>
        <v>10.878091196251638</v>
      </c>
      <c r="AD19">
        <f t="shared" si="1"/>
        <v>836.24369732772186</v>
      </c>
      <c r="AE19">
        <f>'IDT-1'!F19</f>
        <v>0</v>
      </c>
      <c r="AF19" s="24"/>
      <c r="AG19">
        <f t="shared" si="2"/>
        <v>836.24369732772186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-23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50.73772822923663</v>
      </c>
      <c r="J20">
        <f>Bawana_RLNG!T20</f>
        <v>0</v>
      </c>
      <c r="K20">
        <f>Bawana_Spot!T20</f>
        <v>0</v>
      </c>
      <c r="L20">
        <f>TWOMCL!S20</f>
        <v>6.5862995167187854</v>
      </c>
      <c r="M20">
        <f>EDWPCL!W20</f>
        <v>0</v>
      </c>
      <c r="N20">
        <f>'MSW BWN'!W20</f>
        <v>5.3202399999999992</v>
      </c>
      <c r="O20">
        <f>TPDDL_ISGS_exbus!DM20</f>
        <v>588.00853384191282</v>
      </c>
      <c r="P20" s="36">
        <v>75.127128936105166</v>
      </c>
      <c r="Q20" s="36">
        <v>26.76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300.05000000000007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9.6</v>
      </c>
      <c r="AB20" s="75">
        <f>-STOA!P20</f>
        <v>-200</v>
      </c>
      <c r="AC20">
        <f t="shared" si="0"/>
        <v>10.803214533527633</v>
      </c>
      <c r="AD20">
        <f t="shared" si="1"/>
        <v>845.48092599044571</v>
      </c>
      <c r="AE20">
        <f>'IDT-1'!F20</f>
        <v>0</v>
      </c>
      <c r="AF20" s="24"/>
      <c r="AG20">
        <f t="shared" si="2"/>
        <v>845.48092599044571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50.73772822923663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5.4323679999999994</v>
      </c>
      <c r="O21">
        <f>TPDDL_ISGS_exbus!DM21</f>
        <v>603.27690886228322</v>
      </c>
      <c r="P21" s="36">
        <v>75.127128936105166</v>
      </c>
      <c r="Q21" s="36">
        <v>26.76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302.38000000000005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9.6</v>
      </c>
      <c r="AB21" s="75">
        <f>-STOA!P21</f>
        <v>-200</v>
      </c>
      <c r="AC21">
        <f t="shared" si="0"/>
        <v>11.036694336147638</v>
      </c>
      <c r="AD21">
        <f t="shared" si="1"/>
        <v>852.95794920819606</v>
      </c>
      <c r="AE21">
        <f>'IDT-1'!F21</f>
        <v>0</v>
      </c>
      <c r="AF21" s="24"/>
      <c r="AG21">
        <f t="shared" si="2"/>
        <v>852.95794920819606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50.73772822923663</v>
      </c>
      <c r="J22">
        <f>Bawana_RLNG!T22</f>
        <v>0</v>
      </c>
      <c r="K22">
        <f>Bawana_Spot!T22</f>
        <v>0</v>
      </c>
      <c r="L22">
        <f>TWOMCL!S22</f>
        <v>6.5862995167187854</v>
      </c>
      <c r="M22">
        <f>EDWPCL!W22</f>
        <v>0</v>
      </c>
      <c r="N22">
        <f>'MSW BWN'!W22</f>
        <v>5.4662399999999982</v>
      </c>
      <c r="O22">
        <f>TPDDL_ISGS_exbus!DM22</f>
        <v>675.06768768881943</v>
      </c>
      <c r="P22" s="36">
        <v>48.35</v>
      </c>
      <c r="Q22" s="36">
        <v>7.74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291.43000000000006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9.6</v>
      </c>
      <c r="AB22" s="75">
        <f>-STOA!P22</f>
        <v>-200</v>
      </c>
      <c r="AC22">
        <f t="shared" si="0"/>
        <v>11.231114781826371</v>
      </c>
      <c r="AD22">
        <f t="shared" si="1"/>
        <v>859.84105065294852</v>
      </c>
      <c r="AE22">
        <f>'IDT-1'!F22</f>
        <v>0</v>
      </c>
      <c r="AF22" s="24"/>
      <c r="AG22">
        <f t="shared" si="2"/>
        <v>859.84105065294852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50.73772822923663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5.4043359999999989</v>
      </c>
      <c r="O23">
        <f>TPDDL_ISGS_exbus!DM23</f>
        <v>752.45297389819166</v>
      </c>
      <c r="P23" s="36">
        <v>48.35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290.93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-89.76</v>
      </c>
      <c r="AA23" s="75">
        <f>STOA!J23</f>
        <v>9.42</v>
      </c>
      <c r="AB23" s="75">
        <f>-STOA!P23</f>
        <v>-200</v>
      </c>
      <c r="AC23">
        <f t="shared" si="0"/>
        <v>12.474338312998249</v>
      </c>
      <c r="AD23">
        <f t="shared" si="1"/>
        <v>864.48120933114888</v>
      </c>
      <c r="AE23">
        <f>'IDT-1'!F23</f>
        <v>0</v>
      </c>
      <c r="AF23" s="24"/>
      <c r="AG23">
        <f t="shared" si="2"/>
        <v>864.48120933114888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50.73772822923663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5.4662399999999982</v>
      </c>
      <c r="O24">
        <f>TPDDL_ISGS_exbus!DM24</f>
        <v>849.3561519718503</v>
      </c>
      <c r="P24" s="36">
        <v>75.127128936105166</v>
      </c>
      <c r="Q24" s="36">
        <v>26.76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301.05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-255</v>
      </c>
      <c r="AA24" s="75">
        <f>STOA!J24</f>
        <v>9.42</v>
      </c>
      <c r="AB24" s="75">
        <f>-STOA!P24</f>
        <v>-200</v>
      </c>
      <c r="AC24">
        <f t="shared" si="0"/>
        <v>15.226949937517375</v>
      </c>
      <c r="AD24">
        <f t="shared" si="1"/>
        <v>883.6508087163935</v>
      </c>
      <c r="AE24">
        <f>'IDT-1'!F24</f>
        <v>0</v>
      </c>
      <c r="AF24" s="24"/>
      <c r="AG24">
        <f t="shared" si="2"/>
        <v>883.6508087163935</v>
      </c>
      <c r="AI24" s="34">
        <f>PXIL!J24</f>
        <v>0</v>
      </c>
      <c r="AJ24" s="34">
        <f>PXIL!P24</f>
        <v>0</v>
      </c>
      <c r="AK24" s="34">
        <f>RTM_IEX!J24</f>
        <v>21.28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50.73772822923663</v>
      </c>
      <c r="J25">
        <f>Bawana_RLNG!T25</f>
        <v>0</v>
      </c>
      <c r="K25">
        <f>Bawana_Spot!T25</f>
        <v>0</v>
      </c>
      <c r="L25">
        <f>TWOMCL!S25</f>
        <v>6.5862995167187854</v>
      </c>
      <c r="M25">
        <f>EDWPCL!W25</f>
        <v>0</v>
      </c>
      <c r="N25">
        <f>'MSW BWN'!W25</f>
        <v>5.4942719999999987</v>
      </c>
      <c r="O25">
        <f>TPDDL_ISGS_exbus!DM25</f>
        <v>878.58566375019348</v>
      </c>
      <c r="P25" s="36">
        <v>75.127128936105166</v>
      </c>
      <c r="Q25" s="36">
        <v>26.76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300.55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-242</v>
      </c>
      <c r="AA25" s="75">
        <f>STOA!J25</f>
        <v>9.42</v>
      </c>
      <c r="AB25" s="75">
        <f>-STOA!P25</f>
        <v>-200</v>
      </c>
      <c r="AC25">
        <f t="shared" si="0"/>
        <v>15.195848254831901</v>
      </c>
      <c r="AD25">
        <f t="shared" si="1"/>
        <v>906.08945417742211</v>
      </c>
      <c r="AE25">
        <f>'IDT-1'!F25</f>
        <v>0</v>
      </c>
      <c r="AF25" s="24"/>
      <c r="AG25">
        <f t="shared" si="2"/>
        <v>906.08945417742211</v>
      </c>
      <c r="AI25" s="34">
        <f>PXIL!J25</f>
        <v>0</v>
      </c>
      <c r="AJ25" s="34">
        <f>PXIL!P25</f>
        <v>0</v>
      </c>
      <c r="AK25" s="34">
        <f>RTM_IEX!J25</f>
        <v>1.93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50.73772822923663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5.6344319999999986</v>
      </c>
      <c r="O26">
        <f>TPDDL_ISGS_exbus!DM26</f>
        <v>859.73006468580172</v>
      </c>
      <c r="P26" s="36">
        <v>75.127128936105166</v>
      </c>
      <c r="Q26" s="36">
        <v>26.76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300.05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-239.99</v>
      </c>
      <c r="AA26" s="75">
        <f>STOA!J26</f>
        <v>9.42</v>
      </c>
      <c r="AB26" s="75">
        <f>-STOA!P26</f>
        <v>-200</v>
      </c>
      <c r="AC26">
        <f t="shared" si="0"/>
        <v>15.285539539663983</v>
      </c>
      <c r="AD26">
        <f t="shared" si="1"/>
        <v>920.7143238281983</v>
      </c>
      <c r="AE26">
        <f>'IDT-1'!F26</f>
        <v>0</v>
      </c>
      <c r="AF26" s="24"/>
      <c r="AG26">
        <f t="shared" si="2"/>
        <v>920.7143238281983</v>
      </c>
      <c r="AI26" s="34">
        <f>PXIL!J26</f>
        <v>0</v>
      </c>
      <c r="AJ26" s="34">
        <f>PXIL!P26</f>
        <v>0</v>
      </c>
      <c r="AK26" s="34">
        <f>RTM_IEX!J26</f>
        <v>33.85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5.5666879999999992</v>
      </c>
      <c r="O27">
        <f>TPDDL_ISGS_exbus!DM27</f>
        <v>826.94300323128448</v>
      </c>
      <c r="P27" s="36">
        <v>75.127128936105166</v>
      </c>
      <c r="Q27" s="36">
        <v>26.76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287.83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-177.8</v>
      </c>
      <c r="AA27" s="75">
        <f>STOA!J27</f>
        <v>9.23</v>
      </c>
      <c r="AB27" s="75">
        <f>-STOA!P27</f>
        <v>-100</v>
      </c>
      <c r="AC27">
        <f t="shared" si="0"/>
        <v>13.698283702464703</v>
      </c>
      <c r="AD27">
        <f t="shared" si="1"/>
        <v>950.63904598164379</v>
      </c>
      <c r="AE27">
        <f>'IDT-1'!F27</f>
        <v>-8.0730000000000004</v>
      </c>
      <c r="AF27" s="24"/>
      <c r="AG27">
        <f t="shared" si="2"/>
        <v>942.56604598164381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0.54366872543514888</v>
      </c>
      <c r="M28">
        <f>EDWPCL!W28</f>
        <v>0</v>
      </c>
      <c r="N28">
        <f>'MSW BWN'!W28</f>
        <v>5.4265279999999985</v>
      </c>
      <c r="O28">
        <f>TPDDL_ISGS_exbus!DM28</f>
        <v>925.25027221190476</v>
      </c>
      <c r="P28" s="36">
        <v>75.127128936105166</v>
      </c>
      <c r="Q28" s="36">
        <v>26.76</v>
      </c>
      <c r="R28" s="38">
        <v>0.31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299.86631599999998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-356</v>
      </c>
      <c r="AA28" s="75">
        <f>STOA!J28</f>
        <v>9.23</v>
      </c>
      <c r="AB28" s="75">
        <f>-STOA!P28</f>
        <v>-100</v>
      </c>
      <c r="AC28">
        <f t="shared" si="0"/>
        <v>16.001588163086353</v>
      </c>
      <c r="AD28">
        <f t="shared" si="1"/>
        <v>973.0865357103587</v>
      </c>
      <c r="AE28">
        <f>'IDT-1'!F28</f>
        <v>-12.686</v>
      </c>
      <c r="AF28" s="24"/>
      <c r="AG28">
        <f t="shared" si="2"/>
        <v>960.40053571035867</v>
      </c>
      <c r="AI28" s="34">
        <f>PXIL!J28</f>
        <v>0</v>
      </c>
      <c r="AJ28" s="34">
        <f>PXIL!P28</f>
        <v>0</v>
      </c>
      <c r="AK28" s="34">
        <f>RTM_IEX!J28</f>
        <v>44.48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5.4323679999999994</v>
      </c>
      <c r="O29">
        <f>TPDDL_ISGS_exbus!DM29</f>
        <v>938.85890471124299</v>
      </c>
      <c r="P29" s="36">
        <v>75.127128936105166</v>
      </c>
      <c r="Q29" s="36">
        <v>26.76</v>
      </c>
      <c r="R29" s="38">
        <v>3.7225462012320332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323.40874799999995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-345</v>
      </c>
      <c r="AA29" s="75">
        <f>STOA!J29</f>
        <v>9.23</v>
      </c>
      <c r="AB29" s="75">
        <f>-STOA!P29</f>
        <v>-100</v>
      </c>
      <c r="AC29">
        <f t="shared" si="0"/>
        <v>16.041509996703706</v>
      </c>
      <c r="AD29">
        <f t="shared" si="1"/>
        <v>999.89239585187636</v>
      </c>
      <c r="AE29">
        <f>'IDT-1'!F29</f>
        <v>-18.452000000000002</v>
      </c>
      <c r="AF29" s="24"/>
      <c r="AG29">
        <f t="shared" si="2"/>
        <v>981.44039585187636</v>
      </c>
      <c r="AI29" s="34">
        <f>PXIL!J29</f>
        <v>0</v>
      </c>
      <c r="AJ29" s="34">
        <f>PXIL!P29</f>
        <v>0</v>
      </c>
      <c r="AK29" s="34">
        <f>RTM_IEX!J29</f>
        <v>20.3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1.4121190342504215</v>
      </c>
      <c r="M30">
        <f>EDWPCL!W30</f>
        <v>0</v>
      </c>
      <c r="N30">
        <f>'MSW BWN'!W30</f>
        <v>5.4382079999999986</v>
      </c>
      <c r="O30">
        <f>TPDDL_ISGS_exbus!DM30</f>
        <v>939.40034652002305</v>
      </c>
      <c r="P30" s="36">
        <v>75.127128936105166</v>
      </c>
      <c r="Q30" s="36">
        <v>26.76</v>
      </c>
      <c r="R30" s="38">
        <v>8.7200000000000006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347.67402799999991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-300</v>
      </c>
      <c r="AA30" s="75">
        <f>STOA!J30</f>
        <v>9.23</v>
      </c>
      <c r="AB30" s="75">
        <f>-STOA!P30</f>
        <v>-100</v>
      </c>
      <c r="AC30">
        <f t="shared" si="0"/>
        <v>16.031854034996144</v>
      </c>
      <c r="AD30">
        <f t="shared" si="1"/>
        <v>1022.8541864553823</v>
      </c>
      <c r="AE30">
        <f>'IDT-1'!F30</f>
        <v>-17.876000000000001</v>
      </c>
      <c r="AF30" s="24"/>
      <c r="AG30">
        <f t="shared" si="2"/>
        <v>1004.9781864553823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5.7177203818079745</v>
      </c>
      <c r="M31">
        <f>EDWPCL!W31</f>
        <v>0</v>
      </c>
      <c r="N31">
        <f>'MSW BWN'!W31</f>
        <v>5.3763039999999993</v>
      </c>
      <c r="O31">
        <f>TPDDL_ISGS_exbus!DM31</f>
        <v>879.81443853704241</v>
      </c>
      <c r="P31" s="36">
        <v>75.127128936105166</v>
      </c>
      <c r="Q31" s="36">
        <v>26.76</v>
      </c>
      <c r="R31" s="38">
        <v>14.62</v>
      </c>
      <c r="S31" s="38">
        <v>0</v>
      </c>
      <c r="T31" s="37">
        <f>SUMPRODUCT(LTA!J31:AN31,LTA!J$101:AN$101,LTA!J$105:AN$105)</f>
        <v>2.33</v>
      </c>
      <c r="U31" s="37">
        <f>SUMPRODUCT(LTA!J31:AN31,LTA!J$102:AN$102,LTA!J$105:AN$105)</f>
        <v>353.0670639999999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-232.78</v>
      </c>
      <c r="AA31" s="75">
        <f>STOA!J31</f>
        <v>9.14</v>
      </c>
      <c r="AB31" s="75">
        <f>-STOA!P31</f>
        <v>-100</v>
      </c>
      <c r="AC31">
        <f t="shared" si="0"/>
        <v>15.365108477538218</v>
      </c>
      <c r="AD31">
        <f t="shared" si="1"/>
        <v>1018.9017573774171</v>
      </c>
      <c r="AE31">
        <f>'IDT-1'!F31</f>
        <v>-19.606000000000002</v>
      </c>
      <c r="AF31" s="24"/>
      <c r="AG31">
        <f t="shared" si="2"/>
        <v>999.29575737741709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-63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6.5862995167187854</v>
      </c>
      <c r="M32">
        <f>EDWPCL!W32</f>
        <v>0</v>
      </c>
      <c r="N32">
        <f>'MSW BWN'!W32</f>
        <v>5.1181759999999992</v>
      </c>
      <c r="O32">
        <f>TPDDL_ISGS_exbus!DM32</f>
        <v>787.42571029520207</v>
      </c>
      <c r="P32" s="36">
        <v>48.35</v>
      </c>
      <c r="Q32" s="36">
        <v>7.74</v>
      </c>
      <c r="R32" s="38">
        <v>20.9</v>
      </c>
      <c r="S32" s="38">
        <v>0</v>
      </c>
      <c r="T32" s="37">
        <f>SUMPRODUCT(LTA!J32:AN32,LTA!J$101:AN$101,LTA!J$105:AN$105)</f>
        <v>6.79</v>
      </c>
      <c r="U32" s="37">
        <f>SUMPRODUCT(LTA!J32:AN32,LTA!J$102:AN$102,LTA!J$105:AN$105)</f>
        <v>349.22748799999994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</v>
      </c>
      <c r="AA32" s="75">
        <f>STOA!J32</f>
        <v>9.14</v>
      </c>
      <c r="AB32" s="75">
        <f>-STOA!P32</f>
        <v>-100</v>
      </c>
      <c r="AC32">
        <f t="shared" si="0"/>
        <v>13.04098441296729</v>
      </c>
      <c r="AD32">
        <f t="shared" si="1"/>
        <v>1035.3308993989538</v>
      </c>
      <c r="AE32">
        <f>'IDT-1'!F32</f>
        <v>-16.146000000000001</v>
      </c>
      <c r="AF32" s="24"/>
      <c r="AG32">
        <f t="shared" si="2"/>
        <v>1019.1848993989538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-148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6.5862995167187854</v>
      </c>
      <c r="M33">
        <f>EDWPCL!W33</f>
        <v>0</v>
      </c>
      <c r="N33">
        <f>'MSW BWN'!W33</f>
        <v>4.9277919999999993</v>
      </c>
      <c r="O33">
        <f>TPDDL_ISGS_exbus!DM33</f>
        <v>737.91775053879405</v>
      </c>
      <c r="P33" s="36">
        <v>75.127128936105166</v>
      </c>
      <c r="Q33" s="36">
        <v>26.76</v>
      </c>
      <c r="R33" s="38">
        <v>23.2</v>
      </c>
      <c r="S33" s="38">
        <v>0</v>
      </c>
      <c r="T33" s="37">
        <f>SUMPRODUCT(LTA!J33:AN33,LTA!J$101:AN$101,LTA!J$105:AN$105)</f>
        <v>14.47</v>
      </c>
      <c r="U33" s="37">
        <f>SUMPRODUCT(LTA!J33:AN33,LTA!J$102:AN$102,LTA!J$105:AN$105)</f>
        <v>357.54556799999995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</v>
      </c>
      <c r="AA33" s="75">
        <f>STOA!J33</f>
        <v>9.14</v>
      </c>
      <c r="AB33" s="75">
        <f>-STOA!P33</f>
        <v>-100</v>
      </c>
      <c r="AC33">
        <f t="shared" si="0"/>
        <v>13.585475966721202</v>
      </c>
      <c r="AD33">
        <f t="shared" si="1"/>
        <v>999.18327302489695</v>
      </c>
      <c r="AE33">
        <f>'IDT-1'!F33</f>
        <v>-12.686</v>
      </c>
      <c r="AF33" s="24"/>
      <c r="AG33">
        <f t="shared" si="2"/>
        <v>986.49727302489691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6.5862995167187854</v>
      </c>
      <c r="M34">
        <f>EDWPCL!W34</f>
        <v>0</v>
      </c>
      <c r="N34">
        <f>'MSW BWN'!W34</f>
        <v>5.4160159999999991</v>
      </c>
      <c r="O34">
        <f>TPDDL_ISGS_exbus!DM34</f>
        <v>666.36498704767462</v>
      </c>
      <c r="P34" s="36">
        <v>75.127128936105166</v>
      </c>
      <c r="Q34" s="36">
        <v>26.76</v>
      </c>
      <c r="R34" s="38">
        <v>23.2</v>
      </c>
      <c r="S34" s="38">
        <v>0</v>
      </c>
      <c r="T34" s="37">
        <f>SUMPRODUCT(LTA!J34:AN34,LTA!J$101:AN$101,LTA!J$105:AN$105)</f>
        <v>22.39</v>
      </c>
      <c r="U34" s="37">
        <f>SUMPRODUCT(LTA!J34:AN34,LTA!J$102:AN$102,LTA!J$105:AN$105)</f>
        <v>377.83612799999992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9.14</v>
      </c>
      <c r="AB34" s="75">
        <f>-STOA!P34</f>
        <v>-100</v>
      </c>
      <c r="AC34">
        <f t="shared" si="0"/>
        <v>12.793473495026454</v>
      </c>
      <c r="AD34">
        <f t="shared" si="1"/>
        <v>1008.1212960054721</v>
      </c>
      <c r="AE34">
        <f>'IDT-1'!F34</f>
        <v>0</v>
      </c>
      <c r="AF34" s="24"/>
      <c r="AG34">
        <f t="shared" si="2"/>
        <v>1008.1212960054721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56.48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5.3143999999999982</v>
      </c>
      <c r="O35">
        <f>TPDDL_ISGS_exbus!DM35</f>
        <v>636.53678956856072</v>
      </c>
      <c r="P35" s="36">
        <v>75.127128936105166</v>
      </c>
      <c r="Q35" s="36">
        <v>26.76</v>
      </c>
      <c r="R35" s="38">
        <v>23.2</v>
      </c>
      <c r="S35" s="38">
        <v>0</v>
      </c>
      <c r="T35" s="37">
        <f>SUMPRODUCT(LTA!J35:AN35,LTA!J$101:AN$101,LTA!J$105:AN$105)</f>
        <v>34.49</v>
      </c>
      <c r="U35" s="37">
        <f>SUMPRODUCT(LTA!J35:AN35,LTA!J$102:AN$102,LTA!J$105:AN$105)</f>
        <v>386.88650399999995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8.9499999999999993</v>
      </c>
      <c r="AB35" s="75">
        <f>-STOA!P35</f>
        <v>-100</v>
      </c>
      <c r="AC35">
        <f t="shared" si="0"/>
        <v>12.137225390835217</v>
      </c>
      <c r="AD35">
        <f t="shared" si="1"/>
        <v>1081.2881066305492</v>
      </c>
      <c r="AE35">
        <f>'IDT-1'!F35</f>
        <v>0</v>
      </c>
      <c r="AF35" s="24"/>
      <c r="AG35">
        <f t="shared" si="2"/>
        <v>1081.2881066305492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56.48</v>
      </c>
      <c r="J36">
        <f>Bawana_RLNG!T36</f>
        <v>0</v>
      </c>
      <c r="K36">
        <f>Bawana_Spot!T36</f>
        <v>0</v>
      </c>
      <c r="L36">
        <f>TWOMCL!S36</f>
        <v>6.5862995167187854</v>
      </c>
      <c r="M36">
        <f>EDWPCL!W36</f>
        <v>0</v>
      </c>
      <c r="N36">
        <f>'MSW BWN'!W36</f>
        <v>5.258335999999999</v>
      </c>
      <c r="O36">
        <f>TPDDL_ISGS_exbus!DM36</f>
        <v>633.6013775357435</v>
      </c>
      <c r="P36" s="36">
        <v>75.127128936105166</v>
      </c>
      <c r="Q36" s="36">
        <v>26.76</v>
      </c>
      <c r="R36" s="38">
        <v>23.2</v>
      </c>
      <c r="S36" s="38">
        <v>0</v>
      </c>
      <c r="T36" s="37">
        <f>SUMPRODUCT(LTA!J36:AN36,LTA!J$101:AN$101,LTA!J$105:AN$105)</f>
        <v>42.72</v>
      </c>
      <c r="U36" s="37">
        <f>SUMPRODUCT(LTA!J36:AN36,LTA!J$102:AN$102,LTA!J$105:AN$105)</f>
        <v>396.92625999999996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8.9499999999999993</v>
      </c>
      <c r="AB36" s="75">
        <f>-STOA!P36</f>
        <v>-100</v>
      </c>
      <c r="AC36">
        <f t="shared" si="0"/>
        <v>12.299447573459108</v>
      </c>
      <c r="AD36">
        <f t="shared" si="1"/>
        <v>1092.4041644151084</v>
      </c>
      <c r="AE36">
        <f>'IDT-1'!F36</f>
        <v>0</v>
      </c>
      <c r="AF36" s="24"/>
      <c r="AG36">
        <f t="shared" si="2"/>
        <v>1092.4041644151084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-79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56.48</v>
      </c>
      <c r="J37">
        <f>Bawana_RLNG!T37</f>
        <v>0</v>
      </c>
      <c r="K37">
        <f>Bawana_Spot!T37</f>
        <v>0</v>
      </c>
      <c r="L37">
        <f>TWOMCL!S37</f>
        <v>6.5862995167187854</v>
      </c>
      <c r="M37">
        <f>EDWPCL!W37</f>
        <v>0</v>
      </c>
      <c r="N37">
        <f>'MSW BWN'!W37</f>
        <v>5.4440479999999987</v>
      </c>
      <c r="O37">
        <f>TPDDL_ISGS_exbus!DM37</f>
        <v>630.80940506202558</v>
      </c>
      <c r="P37" s="36">
        <v>75.127128936105166</v>
      </c>
      <c r="Q37" s="36">
        <v>26.76</v>
      </c>
      <c r="R37" s="38">
        <v>23.2</v>
      </c>
      <c r="S37" s="38">
        <v>0</v>
      </c>
      <c r="T37" s="37">
        <f>SUMPRODUCT(LTA!J37:AN37,LTA!J$101:AN$101,LTA!J$105:AN$105)</f>
        <v>54.01</v>
      </c>
      <c r="U37" s="37">
        <f>SUMPRODUCT(LTA!J37:AN37,LTA!J$102:AN$102,LTA!J$105:AN$105)</f>
        <v>395.37370399999992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8.9499999999999993</v>
      </c>
      <c r="AB37" s="75">
        <f>-STOA!P37</f>
        <v>-100</v>
      </c>
      <c r="AC37">
        <f t="shared" si="0"/>
        <v>12.477945723228325</v>
      </c>
      <c r="AD37">
        <f t="shared" si="1"/>
        <v>1085.3568497916212</v>
      </c>
      <c r="AE37">
        <f>'IDT-1'!F37</f>
        <v>0</v>
      </c>
      <c r="AF37" s="24"/>
      <c r="AG37">
        <f t="shared" si="2"/>
        <v>1085.3568497916212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-93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56.48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5.5339839999999993</v>
      </c>
      <c r="O38">
        <f>TPDDL_ISGS_exbus!DM38</f>
        <v>630.80944466234928</v>
      </c>
      <c r="P38" s="36">
        <v>75.127128936105166</v>
      </c>
      <c r="Q38" s="36">
        <v>26.76</v>
      </c>
      <c r="R38" s="38">
        <v>23.2</v>
      </c>
      <c r="S38" s="38">
        <v>0</v>
      </c>
      <c r="T38" s="37">
        <f>SUMPRODUCT(LTA!J38:AN38,LTA!J$101:AN$101,LTA!J$105:AN$105)</f>
        <v>62.31</v>
      </c>
      <c r="U38" s="37">
        <f>SUMPRODUCT(LTA!J38:AN38,LTA!J$102:AN$102,LTA!J$105:AN$105)</f>
        <v>404.22159999999991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8.9499999999999993</v>
      </c>
      <c r="AB38" s="75">
        <f>-STOA!P38</f>
        <v>-100</v>
      </c>
      <c r="AC38">
        <f t="shared" si="0"/>
        <v>12.622743844671044</v>
      </c>
      <c r="AD38">
        <f t="shared" si="1"/>
        <v>1102.449923270502</v>
      </c>
      <c r="AE38">
        <f>'IDT-1'!F38</f>
        <v>0</v>
      </c>
      <c r="AF38" s="24"/>
      <c r="AG38">
        <f t="shared" si="2"/>
        <v>1102.449923270502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-93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56.48</v>
      </c>
      <c r="J39">
        <f>Bawana_RLNG!T39</f>
        <v>0</v>
      </c>
      <c r="K39">
        <f>Bawana_Spot!T39</f>
        <v>0</v>
      </c>
      <c r="L39">
        <f>TWOMCL!S39</f>
        <v>6.4129152161706919</v>
      </c>
      <c r="M39">
        <f>EDWPCL!W39</f>
        <v>0</v>
      </c>
      <c r="N39">
        <f>'MSW BWN'!W39</f>
        <v>5.5386559999999987</v>
      </c>
      <c r="O39">
        <f>TPDDL_ISGS_exbus!DM39</f>
        <v>623.26419713660903</v>
      </c>
      <c r="P39" s="36">
        <v>75.127128936105166</v>
      </c>
      <c r="Q39" s="36">
        <v>26.76</v>
      </c>
      <c r="R39" s="38">
        <v>23.2</v>
      </c>
      <c r="S39" s="38">
        <v>0</v>
      </c>
      <c r="T39" s="37">
        <f>SUMPRODUCT(LTA!J39:AN39,LTA!J$101:AN$101,LTA!J$105:AN$105)</f>
        <v>70.55</v>
      </c>
      <c r="U39" s="37">
        <f>SUMPRODUCT(LTA!J39:AN39,LTA!J$102:AN$102,LTA!J$105:AN$105)</f>
        <v>419.42822000000001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8.9499999999999993</v>
      </c>
      <c r="AB39" s="75">
        <f>-STOA!P39</f>
        <v>-100</v>
      </c>
      <c r="AC39">
        <f t="shared" si="0"/>
        <v>12.627830824256886</v>
      </c>
      <c r="AD39">
        <f t="shared" si="1"/>
        <v>1133.1774964646279</v>
      </c>
      <c r="AE39">
        <f>'IDT-1'!F39</f>
        <v>0</v>
      </c>
      <c r="AF39" s="24"/>
      <c r="AG39">
        <f t="shared" si="2"/>
        <v>1133.1774964646279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-78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56.48</v>
      </c>
      <c r="J40">
        <f>Bawana_RLNG!T40</f>
        <v>0</v>
      </c>
      <c r="K40">
        <f>Bawana_Spot!T40</f>
        <v>0</v>
      </c>
      <c r="L40">
        <f>TWOMCL!S40</f>
        <v>6.5862995167187854</v>
      </c>
      <c r="M40">
        <f>EDWPCL!W40</f>
        <v>0</v>
      </c>
      <c r="N40">
        <f>'MSW BWN'!W40</f>
        <v>5.3704639999999984</v>
      </c>
      <c r="O40">
        <f>TPDDL_ISGS_exbus!DM40</f>
        <v>661.68953156584143</v>
      </c>
      <c r="P40" s="36">
        <v>75.127128936105166</v>
      </c>
      <c r="Q40" s="36">
        <v>26.76</v>
      </c>
      <c r="R40" s="38">
        <v>23.2</v>
      </c>
      <c r="S40" s="38">
        <v>0</v>
      </c>
      <c r="T40" s="37">
        <f>SUMPRODUCT(LTA!J40:AN40,LTA!J$101:AN$101,LTA!J$105:AN$105)</f>
        <v>77.72</v>
      </c>
      <c r="U40" s="37">
        <f>SUMPRODUCT(LTA!J40:AN40,LTA!J$102:AN$102,LTA!J$105:AN$105)</f>
        <v>427.55961600000001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8.9499999999999993</v>
      </c>
      <c r="AB40" s="75">
        <f>-STOA!P40</f>
        <v>-100</v>
      </c>
      <c r="AC40">
        <f t="shared" si="0"/>
        <v>12.697976877567035</v>
      </c>
      <c r="AD40">
        <f t="shared" si="1"/>
        <v>1231.8392731410984</v>
      </c>
      <c r="AE40">
        <f>'IDT-1'!F40</f>
        <v>0</v>
      </c>
      <c r="AF40" s="24"/>
      <c r="AG40">
        <f t="shared" si="2"/>
        <v>1231.8392731410984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-33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56.48</v>
      </c>
      <c r="J41">
        <f>Bawana_RLNG!T41</f>
        <v>0</v>
      </c>
      <c r="K41">
        <f>Bawana_Spot!T41</f>
        <v>0</v>
      </c>
      <c r="L41">
        <f>TWOMCL!S41</f>
        <v>6.0900168444694005</v>
      </c>
      <c r="M41">
        <f>EDWPCL!W41</f>
        <v>0</v>
      </c>
      <c r="N41">
        <f>'MSW BWN'!W41</f>
        <v>5.5223039999999983</v>
      </c>
      <c r="O41">
        <f>TPDDL_ISGS_exbus!DM41</f>
        <v>671.39477557231669</v>
      </c>
      <c r="P41" s="36">
        <v>75.127128936105166</v>
      </c>
      <c r="Q41" s="36">
        <v>26.98</v>
      </c>
      <c r="R41" s="38">
        <v>23.2</v>
      </c>
      <c r="S41" s="38">
        <v>0</v>
      </c>
      <c r="T41" s="37">
        <f>SUMPRODUCT(LTA!J41:AN41,LTA!J$101:AN$101,LTA!J$105:AN$105)</f>
        <v>85.8</v>
      </c>
      <c r="U41" s="37">
        <f>SUMPRODUCT(LTA!J41:AN41,LTA!J$102:AN$102,LTA!J$105:AN$105)</f>
        <v>454.34218400000009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8.9499999999999993</v>
      </c>
      <c r="AB41" s="75">
        <f>-STOA!P41</f>
        <v>-100</v>
      </c>
      <c r="AC41">
        <f t="shared" si="0"/>
        <v>13.122128126323869</v>
      </c>
      <c r="AD41">
        <f t="shared" si="1"/>
        <v>1269.8584912265676</v>
      </c>
      <c r="AE41">
        <f>'IDT-1'!F41</f>
        <v>0</v>
      </c>
      <c r="AF41" s="24"/>
      <c r="AG41">
        <f t="shared" si="2"/>
        <v>1269.8584912265676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-39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56.48</v>
      </c>
      <c r="J42">
        <f>Bawana_RLNG!T42</f>
        <v>0</v>
      </c>
      <c r="K42">
        <f>Bawana_Spot!T42</f>
        <v>0</v>
      </c>
      <c r="L42">
        <f>TWOMCL!S42</f>
        <v>6.4739023020774864</v>
      </c>
      <c r="M42">
        <f>EDWPCL!W42</f>
        <v>0</v>
      </c>
      <c r="N42">
        <f>'MSW BWN'!W42</f>
        <v>5.2816960000000002</v>
      </c>
      <c r="O42">
        <f>TPDDL_ISGS_exbus!DM42</f>
        <v>693.72244730600869</v>
      </c>
      <c r="P42" s="36">
        <v>75.127128936105166</v>
      </c>
      <c r="Q42" s="36">
        <v>26.98</v>
      </c>
      <c r="R42" s="38">
        <v>24.2</v>
      </c>
      <c r="S42" s="38">
        <v>0</v>
      </c>
      <c r="T42" s="37">
        <f>SUMPRODUCT(LTA!J42:AN42,LTA!J$101:AN$101,LTA!J$105:AN$105)</f>
        <v>91.789999999999992</v>
      </c>
      <c r="U42" s="37">
        <f>SUMPRODUCT(LTA!J42:AN42,LTA!J$102:AN$102,LTA!J$105:AN$105)</f>
        <v>460.5271800000001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8.9499999999999993</v>
      </c>
      <c r="AB42" s="75">
        <f>-STOA!P42</f>
        <v>-100</v>
      </c>
      <c r="AC42">
        <f t="shared" si="0"/>
        <v>13.387669435031233</v>
      </c>
      <c r="AD42">
        <f t="shared" si="1"/>
        <v>1309.2388951091602</v>
      </c>
      <c r="AE42">
        <f>'IDT-1'!F42</f>
        <v>0</v>
      </c>
      <c r="AF42" s="24"/>
      <c r="AG42">
        <f t="shared" si="2"/>
        <v>1309.2388951091602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56.48</v>
      </c>
      <c r="J43">
        <f>Bawana_RLNG!T43</f>
        <v>0</v>
      </c>
      <c r="K43">
        <f>Bawana_Spot!T43</f>
        <v>0</v>
      </c>
      <c r="L43">
        <f>TWOMCL!S43</f>
        <v>6.5825491297024152</v>
      </c>
      <c r="M43">
        <f>EDWPCL!W43</f>
        <v>0</v>
      </c>
      <c r="N43">
        <f>'MSW BWN'!W43</f>
        <v>5.4265279999999985</v>
      </c>
      <c r="O43">
        <f>TPDDL_ISGS_exbus!DM43</f>
        <v>722.84783915497735</v>
      </c>
      <c r="P43" s="36">
        <v>75.127128936105166</v>
      </c>
      <c r="Q43" s="36">
        <v>26.76</v>
      </c>
      <c r="R43" s="38">
        <v>24.2</v>
      </c>
      <c r="S43" s="38">
        <v>0</v>
      </c>
      <c r="T43" s="37">
        <f>SUMPRODUCT(LTA!J43:AN43,LTA!J$101:AN$101,LTA!J$105:AN$105)</f>
        <v>99.69</v>
      </c>
      <c r="U43" s="37">
        <f>SUMPRODUCT(LTA!J43:AN43,LTA!J$102:AN$102,LTA!J$105:AN$105)</f>
        <v>465.14112000000006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8.86</v>
      </c>
      <c r="AB43" s="75">
        <f>-STOA!P43</f>
        <v>-100</v>
      </c>
      <c r="AC43">
        <f t="shared" si="0"/>
        <v>13.847090095138174</v>
      </c>
      <c r="AD43">
        <f t="shared" si="1"/>
        <v>1337.3622851256466</v>
      </c>
      <c r="AE43">
        <f>'IDT-1'!F43</f>
        <v>0</v>
      </c>
      <c r="AF43" s="24"/>
      <c r="AG43">
        <f t="shared" si="2"/>
        <v>1337.3622851256466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-48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56.48</v>
      </c>
      <c r="J44">
        <f>Bawana_RLNG!T44</f>
        <v>0</v>
      </c>
      <c r="K44">
        <f>Bawana_Spot!T44</f>
        <v>0</v>
      </c>
      <c r="L44">
        <f>TWOMCL!S44</f>
        <v>6.5862995167187854</v>
      </c>
      <c r="M44">
        <f>EDWPCL!W44</f>
        <v>0</v>
      </c>
      <c r="N44">
        <f>'MSW BWN'!W44</f>
        <v>5.4440479999999987</v>
      </c>
      <c r="O44">
        <f>TPDDL_ISGS_exbus!DM44</f>
        <v>724.8549908899538</v>
      </c>
      <c r="P44" s="36">
        <v>75.127128936105166</v>
      </c>
      <c r="Q44" s="36">
        <v>26.76</v>
      </c>
      <c r="R44" s="38">
        <v>24.2</v>
      </c>
      <c r="S44" s="38">
        <v>0</v>
      </c>
      <c r="T44" s="37">
        <f>SUMPRODUCT(LTA!J44:AN44,LTA!J$101:AN$101,LTA!J$105:AN$105)</f>
        <v>103.51</v>
      </c>
      <c r="U44" s="37">
        <f>SUMPRODUCT(LTA!J44:AN44,LTA!J$102:AN$102,LTA!J$105:AN$105)</f>
        <v>470.15827600000006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8.86</v>
      </c>
      <c r="AB44" s="75">
        <f>-STOA!P44</f>
        <v>-100</v>
      </c>
      <c r="AC44">
        <f t="shared" si="0"/>
        <v>13.938360951362915</v>
      </c>
      <c r="AD44">
        <f t="shared" si="1"/>
        <v>1348.1365923914148</v>
      </c>
      <c r="AE44">
        <f>'IDT-1'!F44</f>
        <v>0</v>
      </c>
      <c r="AF44" s="24"/>
      <c r="AG44">
        <f t="shared" si="2"/>
        <v>1348.1365923914148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-48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6.5858809657495803</v>
      </c>
      <c r="M45">
        <f>EDWPCL!W45</f>
        <v>0</v>
      </c>
      <c r="N45">
        <f>'MSW BWN'!W45</f>
        <v>5.4323679999999994</v>
      </c>
      <c r="O45">
        <f>TPDDL_ISGS_exbus!DM45</f>
        <v>731.07136288737411</v>
      </c>
      <c r="P45" s="36">
        <v>75.127128936105166</v>
      </c>
      <c r="Q45" s="36">
        <v>26.76</v>
      </c>
      <c r="R45" s="38">
        <v>24.2</v>
      </c>
      <c r="S45" s="38">
        <v>0</v>
      </c>
      <c r="T45" s="37">
        <f>SUMPRODUCT(LTA!J45:AN45,LTA!J$101:AN$101,LTA!J$105:AN$105)</f>
        <v>106.21000000000001</v>
      </c>
      <c r="U45" s="37">
        <f>SUMPRODUCT(LTA!J45:AN45,LTA!J$102:AN$102,LTA!J$105:AN$105)</f>
        <v>475.01998800000013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8.86</v>
      </c>
      <c r="AB45" s="75">
        <f>-STOA!P45</f>
        <v>-100</v>
      </c>
      <c r="AC45">
        <f t="shared" si="0"/>
        <v>14.235514383610884</v>
      </c>
      <c r="AD45">
        <f t="shared" si="1"/>
        <v>1343.0454244056177</v>
      </c>
      <c r="AE45">
        <f>'IDT-1'!F45</f>
        <v>0</v>
      </c>
      <c r="AF45" s="24"/>
      <c r="AG45">
        <f t="shared" si="2"/>
        <v>1343.0454244056177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-68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6.1769343065693443</v>
      </c>
      <c r="M46">
        <f>EDWPCL!W46</f>
        <v>0</v>
      </c>
      <c r="N46">
        <f>'MSW BWN'!W46</f>
        <v>5.3984959999999997</v>
      </c>
      <c r="O46">
        <f>TPDDL_ISGS_exbus!DM46</f>
        <v>731.07133445006059</v>
      </c>
      <c r="P46" s="36">
        <v>75.127128936105166</v>
      </c>
      <c r="Q46" s="36">
        <v>26.76</v>
      </c>
      <c r="R46" s="38">
        <v>24.2</v>
      </c>
      <c r="S46" s="38">
        <v>0</v>
      </c>
      <c r="T46" s="37">
        <f>SUMPRODUCT(LTA!J46:AN46,LTA!J$101:AN$101,LTA!J$105:AN$105)</f>
        <v>108.91</v>
      </c>
      <c r="U46" s="37">
        <f>SUMPRODUCT(LTA!J46:AN46,LTA!J$102:AN$102,LTA!J$105:AN$105)</f>
        <v>478.68439600000005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8.86</v>
      </c>
      <c r="AB46" s="75">
        <f>-STOA!P46</f>
        <v>-100</v>
      </c>
      <c r="AC46">
        <f t="shared" si="0"/>
        <v>14.293726652925226</v>
      </c>
      <c r="AD46">
        <f t="shared" si="1"/>
        <v>1347.9087730398098</v>
      </c>
      <c r="AE46">
        <f>'IDT-1'!F46</f>
        <v>0</v>
      </c>
      <c r="AF46" s="24"/>
      <c r="AG46">
        <f t="shared" si="2"/>
        <v>1347.9087730398098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-69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6.4911409320606408</v>
      </c>
      <c r="M47">
        <f>EDWPCL!W47</f>
        <v>0</v>
      </c>
      <c r="N47">
        <f>'MSW BWN'!W47</f>
        <v>5.2700159999999983</v>
      </c>
      <c r="O47">
        <f>TPDDL_ISGS_exbus!DM47</f>
        <v>729.98022685765295</v>
      </c>
      <c r="P47" s="36">
        <v>75.127128936105166</v>
      </c>
      <c r="Q47" s="36">
        <v>26.76</v>
      </c>
      <c r="R47" s="38">
        <v>24.2</v>
      </c>
      <c r="S47" s="38">
        <v>0</v>
      </c>
      <c r="T47" s="37">
        <f>SUMPRODUCT(LTA!J47:AN47,LTA!J$101:AN$101,LTA!J$105:AN$105)</f>
        <v>109.41</v>
      </c>
      <c r="U47" s="37">
        <f>SUMPRODUCT(LTA!J47:AN47,LTA!J$102:AN$102,LTA!J$105:AN$105)</f>
        <v>481.95461600000004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10.62</v>
      </c>
      <c r="AB47" s="75">
        <f>-STOA!P47</f>
        <v>-100</v>
      </c>
      <c r="AC47">
        <f t="shared" si="0"/>
        <v>14.341046458528018</v>
      </c>
      <c r="AD47">
        <f t="shared" si="1"/>
        <v>1351.4862922672905</v>
      </c>
      <c r="AE47">
        <f>'IDT-1'!F47</f>
        <v>0</v>
      </c>
      <c r="AF47" s="24"/>
      <c r="AG47">
        <f t="shared" si="2"/>
        <v>1351.4862922672905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6.5862995167187854</v>
      </c>
      <c r="M48">
        <f>EDWPCL!W48</f>
        <v>0</v>
      </c>
      <c r="N48">
        <f>'MSW BWN'!W48</f>
        <v>5.2758559999999992</v>
      </c>
      <c r="O48">
        <f>TPDDL_ISGS_exbus!DM48</f>
        <v>727.09718063133414</v>
      </c>
      <c r="P48" s="36">
        <v>75.127128936105166</v>
      </c>
      <c r="Q48" s="36">
        <v>26.76</v>
      </c>
      <c r="R48" s="38">
        <v>24.2</v>
      </c>
      <c r="S48" s="38">
        <v>0</v>
      </c>
      <c r="T48" s="37">
        <f>SUMPRODUCT(LTA!J48:AN48,LTA!J$101:AN$101,LTA!J$105:AN$105)</f>
        <v>109.86</v>
      </c>
      <c r="U48" s="37">
        <f>SUMPRODUCT(LTA!J48:AN48,LTA!J$102:AN$102,LTA!J$105:AN$105)</f>
        <v>484.38761600000004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10.62</v>
      </c>
      <c r="AB48" s="75">
        <f>-STOA!P48</f>
        <v>-100</v>
      </c>
      <c r="AC48">
        <f t="shared" si="0"/>
        <v>14.341894458338068</v>
      </c>
      <c r="AD48">
        <f t="shared" si="1"/>
        <v>1351.5863966258198</v>
      </c>
      <c r="AE48">
        <f>'IDT-1'!F48</f>
        <v>0</v>
      </c>
      <c r="AF48" s="24"/>
      <c r="AG48">
        <f t="shared" si="2"/>
        <v>1351.5863966258198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-70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6.2544357102751267</v>
      </c>
      <c r="M49">
        <f>EDWPCL!W49</f>
        <v>0</v>
      </c>
      <c r="N49">
        <f>'MSW BWN'!W49</f>
        <v>5.0235679999999991</v>
      </c>
      <c r="O49">
        <f>TPDDL_ISGS_exbus!DM49</f>
        <v>679.71448291269769</v>
      </c>
      <c r="P49" s="36">
        <v>75.780000000000015</v>
      </c>
      <c r="Q49" s="36">
        <v>26.89</v>
      </c>
      <c r="R49" s="38">
        <v>24.2</v>
      </c>
      <c r="S49" s="38">
        <v>0</v>
      </c>
      <c r="T49" s="37">
        <f>SUMPRODUCT(LTA!J49:AN49,LTA!J$101:AN$101,LTA!J$105:AN$105)</f>
        <v>110.19</v>
      </c>
      <c r="U49" s="37">
        <f>SUMPRODUCT(LTA!J49:AN49,LTA!J$102:AN$102,LTA!J$105:AN$105)</f>
        <v>485.77411600000005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10.62</v>
      </c>
      <c r="AB49" s="75">
        <f>-STOA!P49</f>
        <v>-100</v>
      </c>
      <c r="AC49">
        <f t="shared" si="0"/>
        <v>13.578765541644104</v>
      </c>
      <c r="AD49">
        <f t="shared" si="1"/>
        <v>1351.8820470813287</v>
      </c>
      <c r="AE49">
        <f>'IDT-1'!F49</f>
        <v>0</v>
      </c>
      <c r="AF49" s="24"/>
      <c r="AG49">
        <f t="shared" si="2"/>
        <v>1351.8820470813287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6.4685423919146556</v>
      </c>
      <c r="M50">
        <f>EDWPCL!W50</f>
        <v>0</v>
      </c>
      <c r="N50">
        <f>'MSW BWN'!W50</f>
        <v>4.0144159999999998</v>
      </c>
      <c r="O50">
        <f>TPDDL_ISGS_exbus!DM50</f>
        <v>679.71448291269769</v>
      </c>
      <c r="P50" s="36">
        <v>75.780000000000015</v>
      </c>
      <c r="Q50" s="36">
        <v>26.89</v>
      </c>
      <c r="R50" s="38">
        <v>24.2</v>
      </c>
      <c r="S50" s="38">
        <v>0</v>
      </c>
      <c r="T50" s="37">
        <f>SUMPRODUCT(LTA!J50:AN50,LTA!J$101:AN$101,LTA!J$105:AN$105)</f>
        <v>110.5</v>
      </c>
      <c r="U50" s="37">
        <f>SUMPRODUCT(LTA!J50:AN50,LTA!J$102:AN$102,LTA!J$105:AN$105)</f>
        <v>486.62080000000009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10.62</v>
      </c>
      <c r="AB50" s="75">
        <f>-STOA!P50</f>
        <v>-100</v>
      </c>
      <c r="AC50">
        <f t="shared" si="0"/>
        <v>13.539447517945431</v>
      </c>
      <c r="AD50">
        <f t="shared" si="1"/>
        <v>1357.2830037866668</v>
      </c>
      <c r="AE50">
        <f>'IDT-1'!F50</f>
        <v>0</v>
      </c>
      <c r="AF50" s="24"/>
      <c r="AG50">
        <f t="shared" si="2"/>
        <v>1357.2830037866668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6.4263874227961821</v>
      </c>
      <c r="M51">
        <f>EDWPCL!W51</f>
        <v>0</v>
      </c>
      <c r="N51">
        <f>'MSW BWN'!W51</f>
        <v>5.2256320000000001</v>
      </c>
      <c r="O51">
        <f>TPDDL_ISGS_exbus!DM51</f>
        <v>671.97916855979361</v>
      </c>
      <c r="P51" s="36">
        <v>75.12669293071572</v>
      </c>
      <c r="Q51" s="36">
        <v>26.76</v>
      </c>
      <c r="R51" s="38">
        <v>24.2</v>
      </c>
      <c r="S51" s="38">
        <v>0</v>
      </c>
      <c r="T51" s="37">
        <f>SUMPRODUCT(LTA!J51:AN51,LTA!J$101:AN$101,LTA!J$105:AN$105)</f>
        <v>110.77</v>
      </c>
      <c r="U51" s="37">
        <f>SUMPRODUCT(LTA!J51:AN51,LTA!J$102:AN$102,LTA!J$105:AN$105)</f>
        <v>483.46113200000008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10.43</v>
      </c>
      <c r="AB51" s="75">
        <f>-STOA!P51</f>
        <v>-100</v>
      </c>
      <c r="AC51">
        <f t="shared" si="0"/>
        <v>13.324774633585118</v>
      </c>
      <c r="AD51">
        <f t="shared" si="1"/>
        <v>1362.0684482797205</v>
      </c>
      <c r="AE51">
        <f>'IDT-1'!F51</f>
        <v>0</v>
      </c>
      <c r="AF51" s="24"/>
      <c r="AG51">
        <f t="shared" si="2"/>
        <v>1362.0684482797205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6.5862995167187854</v>
      </c>
      <c r="M52">
        <f>EDWPCL!W52</f>
        <v>0</v>
      </c>
      <c r="N52">
        <f>'MSW BWN'!W52</f>
        <v>5.5059519999999997</v>
      </c>
      <c r="O52">
        <f>TPDDL_ISGS_exbus!DM52</f>
        <v>671.97916855979361</v>
      </c>
      <c r="P52" s="36">
        <v>75.12669293071572</v>
      </c>
      <c r="Q52" s="36">
        <v>26.76</v>
      </c>
      <c r="R52" s="38">
        <v>24.2</v>
      </c>
      <c r="S52" s="38">
        <v>0</v>
      </c>
      <c r="T52" s="37">
        <f>SUMPRODUCT(LTA!J52:AN52,LTA!J$101:AN$101,LTA!J$105:AN$105)</f>
        <v>110.9</v>
      </c>
      <c r="U52" s="37">
        <f>SUMPRODUCT(LTA!J52:AN52,LTA!J$102:AN$102,LTA!J$105:AN$105)</f>
        <v>483.33399600000013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10.43</v>
      </c>
      <c r="AB52" s="75">
        <f>-STOA!P52</f>
        <v>-100</v>
      </c>
      <c r="AC52">
        <f t="shared" si="0"/>
        <v>13.370852429398516</v>
      </c>
      <c r="AD52">
        <f t="shared" si="1"/>
        <v>1357.4654665778298</v>
      </c>
      <c r="AE52">
        <f>'IDT-1'!F52</f>
        <v>0</v>
      </c>
      <c r="AF52" s="24"/>
      <c r="AG52">
        <f t="shared" si="2"/>
        <v>1357.4654665778298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6.134199887703538</v>
      </c>
      <c r="M53">
        <f>EDWPCL!W53</f>
        <v>0</v>
      </c>
      <c r="N53">
        <f>'MSW BWN'!W53</f>
        <v>5.6063999999999989</v>
      </c>
      <c r="O53">
        <f>TPDDL_ISGS_exbus!DM53</f>
        <v>673.18192303707576</v>
      </c>
      <c r="P53" s="36">
        <v>75.12669293071572</v>
      </c>
      <c r="Q53" s="36">
        <v>26.76</v>
      </c>
      <c r="R53" s="38">
        <v>24.2</v>
      </c>
      <c r="S53" s="38">
        <v>0</v>
      </c>
      <c r="T53" s="37">
        <f>SUMPRODUCT(LTA!J53:AN53,LTA!J$101:AN$101,LTA!J$105:AN$105)</f>
        <v>110.86</v>
      </c>
      <c r="U53" s="37">
        <f>SUMPRODUCT(LTA!J53:AN53,LTA!J$102:AN$102,LTA!J$105:AN$105)</f>
        <v>480.34538400000008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10.43</v>
      </c>
      <c r="AB53" s="75">
        <f>-STOA!P53</f>
        <v>-100</v>
      </c>
      <c r="AC53">
        <f t="shared" si="0"/>
        <v>13.32714787934929</v>
      </c>
      <c r="AD53">
        <f t="shared" si="1"/>
        <v>1358.3316619761461</v>
      </c>
      <c r="AE53">
        <f>'IDT-1'!F53</f>
        <v>0</v>
      </c>
      <c r="AF53" s="24"/>
      <c r="AG53">
        <f t="shared" si="2"/>
        <v>1358.3316619761461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6.5862995167187854</v>
      </c>
      <c r="M54">
        <f>EDWPCL!W54</f>
        <v>0</v>
      </c>
      <c r="N54">
        <f>'MSW BWN'!W54</f>
        <v>5.5001119999999988</v>
      </c>
      <c r="O54">
        <f>TPDDL_ISGS_exbus!DM54</f>
        <v>649.00641875071528</v>
      </c>
      <c r="P54" s="36">
        <v>75.12669293071572</v>
      </c>
      <c r="Q54" s="36">
        <v>26.76</v>
      </c>
      <c r="R54" s="38">
        <v>24.2</v>
      </c>
      <c r="S54" s="38">
        <v>0</v>
      </c>
      <c r="T54" s="37">
        <f>SUMPRODUCT(LTA!J54:AN54,LTA!J$101:AN$101,LTA!J$105:AN$105)</f>
        <v>111.03</v>
      </c>
      <c r="U54" s="37">
        <f>SUMPRODUCT(LTA!J54:AN54,LTA!J$102:AN$102,LTA!J$105:AN$105)</f>
        <v>477.05079200000006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10.43</v>
      </c>
      <c r="AB54" s="75">
        <f>-STOA!P54</f>
        <v>-100</v>
      </c>
      <c r="AC54">
        <f t="shared" si="0"/>
        <v>13.143087676852035</v>
      </c>
      <c r="AD54">
        <f t="shared" si="1"/>
        <v>1326.5614375212979</v>
      </c>
      <c r="AE54">
        <f>'IDT-1'!F54</f>
        <v>0</v>
      </c>
      <c r="AF54" s="24"/>
      <c r="AG54">
        <f t="shared" si="2"/>
        <v>1326.5614375212979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-12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6.5862995167187854</v>
      </c>
      <c r="M55">
        <f>EDWPCL!W55</f>
        <v>0</v>
      </c>
      <c r="N55">
        <f>'MSW BWN'!W55</f>
        <v>5.4440479999999987</v>
      </c>
      <c r="O55">
        <f>TPDDL_ISGS_exbus!DM55</f>
        <v>579.10070015853739</v>
      </c>
      <c r="P55" s="36">
        <v>75.12669293071572</v>
      </c>
      <c r="Q55" s="36">
        <v>7.7399999999999993</v>
      </c>
      <c r="R55" s="38">
        <v>24.2</v>
      </c>
      <c r="S55" s="38">
        <v>0</v>
      </c>
      <c r="T55" s="37">
        <f>SUMPRODUCT(LTA!J55:AN55,LTA!J$101:AN$101,LTA!J$105:AN$105)</f>
        <v>111.09</v>
      </c>
      <c r="U55" s="37">
        <f>SUMPRODUCT(LTA!J55:AN55,LTA!J$102:AN$102,LTA!J$105:AN$105)</f>
        <v>471.80394000000007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10.34</v>
      </c>
      <c r="AB55" s="75">
        <f>-STOA!P55</f>
        <v>-100</v>
      </c>
      <c r="AC55">
        <f t="shared" si="0"/>
        <v>12.419084408076852</v>
      </c>
      <c r="AD55">
        <f t="shared" si="1"/>
        <v>1225.0268061978952</v>
      </c>
      <c r="AE55">
        <f>'IDT-1'!F55</f>
        <v>0</v>
      </c>
      <c r="AF55" s="24"/>
      <c r="AG55">
        <f t="shared" si="2"/>
        <v>1225.0268061978952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6.5862995167187854</v>
      </c>
      <c r="M56">
        <f>EDWPCL!W56</f>
        <v>0</v>
      </c>
      <c r="N56">
        <f>'MSW BWN'!W56</f>
        <v>5.3704639999999984</v>
      </c>
      <c r="O56">
        <f>TPDDL_ISGS_exbus!DM56</f>
        <v>582.57966030798025</v>
      </c>
      <c r="P56" s="36">
        <v>75.12669293071572</v>
      </c>
      <c r="Q56" s="36">
        <v>26.76</v>
      </c>
      <c r="R56" s="38">
        <v>24.2</v>
      </c>
      <c r="S56" s="38">
        <v>0</v>
      </c>
      <c r="T56" s="37">
        <f>SUMPRODUCT(LTA!J56:AN56,LTA!J$101:AN$101,LTA!J$105:AN$105)</f>
        <v>110.62</v>
      </c>
      <c r="U56" s="37">
        <f>SUMPRODUCT(LTA!J56:AN56,LTA!J$102:AN$102,LTA!J$105:AN$105)</f>
        <v>467.8003720000001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10.34</v>
      </c>
      <c r="AB56" s="75">
        <f>-STOA!P56</f>
        <v>-100</v>
      </c>
      <c r="AC56">
        <f t="shared" si="0"/>
        <v>12.7816585396544</v>
      </c>
      <c r="AD56">
        <f t="shared" si="1"/>
        <v>1217.6160402157604</v>
      </c>
      <c r="AE56">
        <f>'IDT-1'!F56</f>
        <v>0</v>
      </c>
      <c r="AF56" s="24"/>
      <c r="AG56">
        <f t="shared" si="2"/>
        <v>1217.6160402157604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6.5862995167187854</v>
      </c>
      <c r="M57">
        <f>EDWPCL!W57</f>
        <v>0</v>
      </c>
      <c r="N57">
        <f>'MSW BWN'!W57</f>
        <v>5.3704639999999984</v>
      </c>
      <c r="O57">
        <f>TPDDL_ISGS_exbus!DM57</f>
        <v>576.61844894694764</v>
      </c>
      <c r="P57" s="36">
        <v>75.13</v>
      </c>
      <c r="Q57" s="36">
        <v>7.7399999999999993</v>
      </c>
      <c r="R57" s="38">
        <v>24.2</v>
      </c>
      <c r="S57" s="38">
        <v>0</v>
      </c>
      <c r="T57" s="37">
        <f>SUMPRODUCT(LTA!J57:AN57,LTA!J$101:AN$101,LTA!J$105:AN$105)</f>
        <v>110.19</v>
      </c>
      <c r="U57" s="37">
        <f>SUMPRODUCT(LTA!J57:AN57,LTA!J$102:AN$102,LTA!J$105:AN$105)</f>
        <v>475.33665600000012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10.34</v>
      </c>
      <c r="AB57" s="75">
        <f>-STOA!P57</f>
        <v>-100</v>
      </c>
      <c r="AC57">
        <f t="shared" si="0"/>
        <v>12.290990831583706</v>
      </c>
      <c r="AD57">
        <f t="shared" si="1"/>
        <v>1250.0750876320828</v>
      </c>
      <c r="AE57">
        <f>'IDT-1'!F57</f>
        <v>0</v>
      </c>
      <c r="AF57" s="24"/>
      <c r="AG57">
        <f t="shared" si="2"/>
        <v>1250.0750876320828</v>
      </c>
      <c r="AI57" s="34">
        <f>PXIL!J57</f>
        <v>0</v>
      </c>
      <c r="AJ57" s="34">
        <f>PXIL!P57</f>
        <v>0</v>
      </c>
      <c r="AK57" s="34">
        <f>RTM_IEX!J57</f>
        <v>4.84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6.5862995167187854</v>
      </c>
      <c r="M58">
        <f>EDWPCL!W58</f>
        <v>0</v>
      </c>
      <c r="N58">
        <f>'MSW BWN'!W58</f>
        <v>5.3377600000000003</v>
      </c>
      <c r="O58">
        <f>TPDDL_ISGS_exbus!DM58</f>
        <v>600.39593601438037</v>
      </c>
      <c r="P58" s="36">
        <v>75.127128936105166</v>
      </c>
      <c r="Q58" s="36">
        <v>26.76</v>
      </c>
      <c r="R58" s="38">
        <v>24.2</v>
      </c>
      <c r="S58" s="38">
        <v>0</v>
      </c>
      <c r="T58" s="37">
        <f>SUMPRODUCT(LTA!J58:AN58,LTA!J$101:AN$101,LTA!J$105:AN$105)</f>
        <v>109.58</v>
      </c>
      <c r="U58" s="37">
        <f>SUMPRODUCT(LTA!J58:AN58,LTA!J$102:AN$102,LTA!J$105:AN$105)</f>
        <v>476.45750800000002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10.34</v>
      </c>
      <c r="AB58" s="75">
        <f>-STOA!P58</f>
        <v>-100</v>
      </c>
      <c r="AC58">
        <f t="shared" si="0"/>
        <v>12.654482049213424</v>
      </c>
      <c r="AD58">
        <f t="shared" si="1"/>
        <v>1292.984360417991</v>
      </c>
      <c r="AE58">
        <f>'IDT-1'!F58</f>
        <v>0</v>
      </c>
      <c r="AF58" s="24"/>
      <c r="AG58">
        <f t="shared" si="2"/>
        <v>1292.984360417991</v>
      </c>
      <c r="AI58" s="34">
        <f>PXIL!J58</f>
        <v>0</v>
      </c>
      <c r="AJ58" s="34">
        <f>PXIL!P58</f>
        <v>0</v>
      </c>
      <c r="AK58" s="34">
        <f>RTM_IEX!J58</f>
        <v>4.84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6.3561291409320608</v>
      </c>
      <c r="M59">
        <f>EDWPCL!W59</f>
        <v>0</v>
      </c>
      <c r="N59">
        <f>'MSW BWN'!W59</f>
        <v>5.2022719999999989</v>
      </c>
      <c r="O59">
        <f>TPDDL_ISGS_exbus!DM59</f>
        <v>621.22231609803544</v>
      </c>
      <c r="P59" s="36">
        <v>75.127128936105166</v>
      </c>
      <c r="Q59" s="36">
        <v>26.76</v>
      </c>
      <c r="R59" s="38">
        <v>24.2</v>
      </c>
      <c r="S59" s="38">
        <v>0</v>
      </c>
      <c r="T59" s="37">
        <f>SUMPRODUCT(LTA!J59:AN59,LTA!J$101:AN$101,LTA!J$105:AN$105)</f>
        <v>109.12</v>
      </c>
      <c r="U59" s="37">
        <f>SUMPRODUCT(LTA!J59:AN59,LTA!J$102:AN$102,LTA!J$105:AN$105)</f>
        <v>471.91588000000002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10.25</v>
      </c>
      <c r="AB59" s="75">
        <f>-STOA!P59</f>
        <v>-100</v>
      </c>
      <c r="AC59">
        <f t="shared" si="0"/>
        <v>12.783582436359517</v>
      </c>
      <c r="AD59">
        <f t="shared" si="1"/>
        <v>1308.224353738713</v>
      </c>
      <c r="AE59">
        <f>'IDT-1'!F59</f>
        <v>0</v>
      </c>
      <c r="AF59" s="24"/>
      <c r="AG59">
        <f t="shared" si="2"/>
        <v>1308.224353738713</v>
      </c>
      <c r="AI59" s="34">
        <f>PXIL!J59</f>
        <v>0</v>
      </c>
      <c r="AJ59" s="34">
        <f>PXIL!P59</f>
        <v>0</v>
      </c>
      <c r="AK59" s="34">
        <f>RTM_IEX!J59</f>
        <v>4.84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5.8689567658618769</v>
      </c>
      <c r="M60">
        <f>EDWPCL!W60</f>
        <v>0</v>
      </c>
      <c r="N60">
        <f>'MSW BWN'!W60</f>
        <v>5.2980479999999979</v>
      </c>
      <c r="O60">
        <f>TPDDL_ISGS_exbus!DM60</f>
        <v>650.23627536631102</v>
      </c>
      <c r="P60" s="36">
        <v>75.127128936105166</v>
      </c>
      <c r="Q60" s="36">
        <v>26.76</v>
      </c>
      <c r="R60" s="38">
        <v>24.2</v>
      </c>
      <c r="S60" s="38">
        <v>0</v>
      </c>
      <c r="T60" s="37">
        <f>SUMPRODUCT(LTA!J60:AN60,LTA!J$101:AN$101,LTA!J$105:AN$105)</f>
        <v>110.11</v>
      </c>
      <c r="U60" s="37">
        <f>SUMPRODUCT(LTA!J60:AN60,LTA!J$102:AN$102,LTA!J$105:AN$105)</f>
        <v>465.67766800000004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10.25</v>
      </c>
      <c r="AB60" s="75">
        <f>-STOA!P60</f>
        <v>-100</v>
      </c>
      <c r="AC60">
        <f t="shared" si="0"/>
        <v>12.939270983862444</v>
      </c>
      <c r="AD60">
        <f t="shared" si="1"/>
        <v>1326.6030160844159</v>
      </c>
      <c r="AE60">
        <f>'IDT-1'!F60</f>
        <v>0</v>
      </c>
      <c r="AF60" s="24"/>
      <c r="AG60">
        <f t="shared" si="2"/>
        <v>1326.6030160844159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6.3654003368893903</v>
      </c>
      <c r="M61">
        <f>EDWPCL!W61</f>
        <v>0</v>
      </c>
      <c r="N61">
        <f>'MSW BWN'!W61</f>
        <v>5.3704639999999984</v>
      </c>
      <c r="O61">
        <f>TPDDL_ISGS_exbus!DM61</f>
        <v>668.23627038591655</v>
      </c>
      <c r="P61" s="36">
        <v>75.127128936105166</v>
      </c>
      <c r="Q61" s="36">
        <v>26.76</v>
      </c>
      <c r="R61" s="38">
        <v>24.2</v>
      </c>
      <c r="S61" s="38">
        <v>0</v>
      </c>
      <c r="T61" s="37">
        <f>SUMPRODUCT(LTA!J61:AN61,LTA!J$101:AN$101,LTA!J$105:AN$105)</f>
        <v>109.55</v>
      </c>
      <c r="U61" s="37">
        <f>SUMPRODUCT(LTA!J61:AN61,LTA!J$102:AN$102,LTA!J$105:AN$105)</f>
        <v>459.55106400000005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10.25</v>
      </c>
      <c r="AB61" s="75">
        <f>-STOA!P61</f>
        <v>-100</v>
      </c>
      <c r="AC61">
        <f t="shared" si="0"/>
        <v>13.166149254697094</v>
      </c>
      <c r="AD61">
        <f t="shared" si="1"/>
        <v>1323.258388404214</v>
      </c>
      <c r="AE61">
        <f>'IDT-1'!F61</f>
        <v>0</v>
      </c>
      <c r="AF61" s="24"/>
      <c r="AG61">
        <f t="shared" si="2"/>
        <v>1323.258388404214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6.4036440202133642</v>
      </c>
      <c r="M62">
        <f>EDWPCL!W62</f>
        <v>0</v>
      </c>
      <c r="N62">
        <f>'MSW BWN'!W62</f>
        <v>5.3260799999999984</v>
      </c>
      <c r="O62">
        <f>TPDDL_ISGS_exbus!DM62</f>
        <v>697.24621259613014</v>
      </c>
      <c r="P62" s="36">
        <v>75.127128936105166</v>
      </c>
      <c r="Q62" s="36">
        <v>26.76</v>
      </c>
      <c r="R62" s="38">
        <v>24.2</v>
      </c>
      <c r="S62" s="38">
        <v>0</v>
      </c>
      <c r="T62" s="37">
        <f>SUMPRODUCT(LTA!J62:AN62,LTA!J$101:AN$101,LTA!J$105:AN$105)</f>
        <v>104.89</v>
      </c>
      <c r="U62" s="37">
        <f>SUMPRODUCT(LTA!J62:AN62,LTA!J$102:AN$102,LTA!J$105:AN$105)</f>
        <v>453.44732400000004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10.25</v>
      </c>
      <c r="AB62" s="75">
        <f>-STOA!P62</f>
        <v>-100</v>
      </c>
      <c r="AC62">
        <f t="shared" si="0"/>
        <v>13.404077351851701</v>
      </c>
      <c r="AD62">
        <f t="shared" si="1"/>
        <v>1331.2605222005968</v>
      </c>
      <c r="AE62">
        <f>'IDT-1'!F62</f>
        <v>0</v>
      </c>
      <c r="AF62" s="24"/>
      <c r="AG62">
        <f t="shared" si="2"/>
        <v>1331.2605222005968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5.3651252105558678</v>
      </c>
      <c r="M63">
        <f>EDWPCL!W63</f>
        <v>0</v>
      </c>
      <c r="N63">
        <f>'MSW BWN'!W63</f>
        <v>5.2256320000000001</v>
      </c>
      <c r="O63">
        <f>TPDDL_ISGS_exbus!DM63</f>
        <v>705.97447428447117</v>
      </c>
      <c r="P63" s="36">
        <v>75.127128936105166</v>
      </c>
      <c r="Q63" s="36">
        <v>26.76</v>
      </c>
      <c r="R63" s="38">
        <v>24.2</v>
      </c>
      <c r="S63" s="38">
        <v>0</v>
      </c>
      <c r="T63" s="37">
        <f>SUMPRODUCT(LTA!J63:AN63,LTA!J$101:AN$101,LTA!J$105:AN$105)</f>
        <v>96.18</v>
      </c>
      <c r="U63" s="37">
        <f>SUMPRODUCT(LTA!J63:AN63,LTA!J$102:AN$102,LTA!J$105:AN$105)</f>
        <v>447.07948000000005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10.25</v>
      </c>
      <c r="AB63" s="75">
        <f>-STOA!P63</f>
        <v>-100</v>
      </c>
      <c r="AC63">
        <f t="shared" si="0"/>
        <v>13.298817750608199</v>
      </c>
      <c r="AD63">
        <f t="shared" si="1"/>
        <v>1328.8772326805242</v>
      </c>
      <c r="AE63">
        <f>'IDT-1'!F63</f>
        <v>0</v>
      </c>
      <c r="AF63" s="24"/>
      <c r="AG63">
        <f t="shared" si="2"/>
        <v>1328.8772326805242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3.0942616507580016</v>
      </c>
      <c r="M64">
        <f>EDWPCL!W64</f>
        <v>0</v>
      </c>
      <c r="N64">
        <f>'MSW BWN'!W64</f>
        <v>5.3879839999999994</v>
      </c>
      <c r="O64">
        <f>TPDDL_ISGS_exbus!DM64</f>
        <v>719.86717305197715</v>
      </c>
      <c r="P64" s="36">
        <v>75.127128936105166</v>
      </c>
      <c r="Q64" s="36">
        <v>26.76</v>
      </c>
      <c r="R64" s="38">
        <v>24.2</v>
      </c>
      <c r="S64" s="38">
        <v>0</v>
      </c>
      <c r="T64" s="37">
        <f>SUMPRODUCT(LTA!J64:AN64,LTA!J$101:AN$101,LTA!J$105:AN$105)</f>
        <v>92.41</v>
      </c>
      <c r="U64" s="37">
        <f>SUMPRODUCT(LTA!J64:AN64,LTA!J$102:AN$102,LTA!J$105:AN$105)</f>
        <v>439.98307599999998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10.25</v>
      </c>
      <c r="AB64" s="75">
        <f>-STOA!P64</f>
        <v>-100</v>
      </c>
      <c r="AC64">
        <f t="shared" si="0"/>
        <v>13.348882918177392</v>
      </c>
      <c r="AD64">
        <f t="shared" si="1"/>
        <v>1324.7449507206629</v>
      </c>
      <c r="AE64">
        <f>'IDT-1'!F64</f>
        <v>0</v>
      </c>
      <c r="AF64" s="24"/>
      <c r="AG64">
        <f t="shared" si="2"/>
        <v>1324.7449507206629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4.7755350926445823</v>
      </c>
      <c r="M65">
        <f>EDWPCL!W65</f>
        <v>0</v>
      </c>
      <c r="N65">
        <f>'MSW BWN'!W65</f>
        <v>5.3038879999999997</v>
      </c>
      <c r="O65">
        <f>TPDDL_ISGS_exbus!DM65</f>
        <v>734.64399418000994</v>
      </c>
      <c r="P65" s="36">
        <v>75.127128936105166</v>
      </c>
      <c r="Q65" s="36">
        <v>26.76</v>
      </c>
      <c r="R65" s="38">
        <v>24.2</v>
      </c>
      <c r="S65" s="38">
        <v>0</v>
      </c>
      <c r="T65" s="37">
        <f>SUMPRODUCT(LTA!J65:AN65,LTA!J$101:AN$101,LTA!J$105:AN$105)</f>
        <v>84.56</v>
      </c>
      <c r="U65" s="37">
        <f>SUMPRODUCT(LTA!J65:AN65,LTA!J$102:AN$102,LTA!J$105:AN$105)</f>
        <v>432.59498000000002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10.25</v>
      </c>
      <c r="AB65" s="75">
        <f>-STOA!P65</f>
        <v>-100</v>
      </c>
      <c r="AC65">
        <f t="shared" si="0"/>
        <v>13.48549186563805</v>
      </c>
      <c r="AD65">
        <f t="shared" si="1"/>
        <v>1310.7442443431216</v>
      </c>
      <c r="AE65">
        <f>'IDT-1'!F65</f>
        <v>0</v>
      </c>
      <c r="AF65" s="24"/>
      <c r="AG65">
        <f t="shared" si="2"/>
        <v>1310.7442443431216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6.5072206625491313</v>
      </c>
      <c r="M66">
        <f>EDWPCL!W66</f>
        <v>0</v>
      </c>
      <c r="N66">
        <f>'MSW BWN'!W66</f>
        <v>5.2256320000000001</v>
      </c>
      <c r="O66">
        <f>TPDDL_ISGS_exbus!DM66</f>
        <v>739.53544591482012</v>
      </c>
      <c r="P66" s="36">
        <v>75.127128936105166</v>
      </c>
      <c r="Q66" s="36">
        <v>26.76</v>
      </c>
      <c r="R66" s="38">
        <v>24.2</v>
      </c>
      <c r="S66" s="38">
        <v>0</v>
      </c>
      <c r="T66" s="37">
        <f>SUMPRODUCT(LTA!J66:AN66,LTA!J$101:AN$101,LTA!J$105:AN$105)</f>
        <v>75.62</v>
      </c>
      <c r="U66" s="37">
        <f>SUMPRODUCT(LTA!J66:AN66,LTA!J$102:AN$102,LTA!J$105:AN$105)</f>
        <v>425.41554400000001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10.25</v>
      </c>
      <c r="AB66" s="75">
        <f>-STOA!P66</f>
        <v>-100</v>
      </c>
      <c r="AC66">
        <f t="shared" si="0"/>
        <v>13.405065606197653</v>
      </c>
      <c r="AD66">
        <f t="shared" si="1"/>
        <v>1301.2501159072767</v>
      </c>
      <c r="AE66">
        <f>'IDT-1'!F66</f>
        <v>0</v>
      </c>
      <c r="AF66" s="24"/>
      <c r="AG66">
        <f t="shared" si="2"/>
        <v>1301.2501159072767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6.5862995167187854</v>
      </c>
      <c r="M67">
        <f>EDWPCL!W67</f>
        <v>0</v>
      </c>
      <c r="N67">
        <f>'MSW BWN'!W67</f>
        <v>5.2022719999999989</v>
      </c>
      <c r="O67">
        <f>TPDDL_ISGS_exbus!DM67</f>
        <v>752.1927811798455</v>
      </c>
      <c r="P67" s="36">
        <v>75.127128936105166</v>
      </c>
      <c r="Q67" s="36">
        <v>26.76</v>
      </c>
      <c r="R67" s="38">
        <v>24.2</v>
      </c>
      <c r="S67" s="38">
        <v>0</v>
      </c>
      <c r="T67" s="37">
        <f>SUMPRODUCT(LTA!J67:AN67,LTA!J$101:AN$101,LTA!J$105:AN$105)</f>
        <v>66.599999999999994</v>
      </c>
      <c r="U67" s="37">
        <f>SUMPRODUCT(LTA!J67:AN67,LTA!J$102:AN$102,LTA!J$105:AN$105)</f>
        <v>418.33155199999999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10.07</v>
      </c>
      <c r="AB67" s="75">
        <f>-STOA!P67</f>
        <v>-100</v>
      </c>
      <c r="AC67">
        <f t="shared" si="0"/>
        <v>13.375069727998895</v>
      </c>
      <c r="AD67">
        <f t="shared" si="1"/>
        <v>1297.7091739046707</v>
      </c>
      <c r="AE67">
        <f>'IDT-1'!F67</f>
        <v>0</v>
      </c>
      <c r="AF67" s="24"/>
      <c r="AG67">
        <f t="shared" si="2"/>
        <v>1297.7091739046707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6.5862995167187854</v>
      </c>
      <c r="M68">
        <f>EDWPCL!W68</f>
        <v>0</v>
      </c>
      <c r="N68">
        <f>'MSW BWN'!W68</f>
        <v>5.2816960000000002</v>
      </c>
      <c r="O68">
        <f>TPDDL_ISGS_exbus!DM68</f>
        <v>772.85550221421772</v>
      </c>
      <c r="P68" s="36">
        <v>75.127128936105166</v>
      </c>
      <c r="Q68" s="36">
        <v>26.76</v>
      </c>
      <c r="R68" s="38">
        <v>24.2</v>
      </c>
      <c r="S68" s="38">
        <v>0</v>
      </c>
      <c r="T68" s="37">
        <f>SUMPRODUCT(LTA!J68:AN68,LTA!J$101:AN$101,LTA!J$105:AN$105)</f>
        <v>58.519999999999996</v>
      </c>
      <c r="U68" s="37">
        <f>SUMPRODUCT(LTA!J68:AN68,LTA!J$102:AN$102,LTA!J$105:AN$105)</f>
        <v>410.52042399999999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10.07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13.492058690611621</v>
      </c>
      <c r="AD68">
        <f t="shared" ref="AD68:AD98" si="4">SUM(B68:AB68,AI68:AV68)-AC68</f>
        <v>1293.4432019764301</v>
      </c>
      <c r="AE68">
        <f>'IDT-1'!F68</f>
        <v>0</v>
      </c>
      <c r="AF68" s="24"/>
      <c r="AG68">
        <f t="shared" ref="AG68:AG98" si="5">SUM(AD68:AF68)</f>
        <v>1293.4432019764301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-49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6.5073655249859641</v>
      </c>
      <c r="M69">
        <f>EDWPCL!W69</f>
        <v>0</v>
      </c>
      <c r="N69">
        <f>'MSW BWN'!W69</f>
        <v>5.2419839999999995</v>
      </c>
      <c r="O69">
        <f>TPDDL_ISGS_exbus!DM69</f>
        <v>773.25461416117548</v>
      </c>
      <c r="P69" s="36">
        <v>75.127128936105166</v>
      </c>
      <c r="Q69" s="36">
        <v>26.76</v>
      </c>
      <c r="R69" s="38">
        <v>24.2</v>
      </c>
      <c r="S69" s="38">
        <v>0</v>
      </c>
      <c r="T69" s="37">
        <f>SUMPRODUCT(LTA!J69:AN69,LTA!J$101:AN$101,LTA!J$105:AN$105)</f>
        <v>49.33</v>
      </c>
      <c r="U69" s="37">
        <f>SUMPRODUCT(LTA!J69:AN69,LTA!J$102:AN$102,LTA!J$105:AN$105)</f>
        <v>402.39358400000003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10.07</v>
      </c>
      <c r="AB69" s="75">
        <f>-STOA!P69</f>
        <v>-100</v>
      </c>
      <c r="AC69">
        <f t="shared" si="3"/>
        <v>13.230356940487061</v>
      </c>
      <c r="AD69">
        <f t="shared" si="4"/>
        <v>1290.6685296817793</v>
      </c>
      <c r="AE69">
        <f>'IDT-1'!F69</f>
        <v>0</v>
      </c>
      <c r="AF69" s="24"/>
      <c r="AG69">
        <f t="shared" si="5"/>
        <v>1290.6685296817793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5.1742399999999993</v>
      </c>
      <c r="O70">
        <f>TPDDL_ISGS_exbus!DM70</f>
        <v>777.42180109438345</v>
      </c>
      <c r="P70" s="36">
        <v>75.127128936105166</v>
      </c>
      <c r="Q70" s="36">
        <v>26.76</v>
      </c>
      <c r="R70" s="38">
        <v>24.2</v>
      </c>
      <c r="S70" s="38">
        <v>0</v>
      </c>
      <c r="T70" s="37">
        <f>SUMPRODUCT(LTA!J70:AN70,LTA!J$101:AN$101,LTA!J$105:AN$105)</f>
        <v>41.1</v>
      </c>
      <c r="U70" s="37">
        <f>SUMPRODUCT(LTA!J70:AN70,LTA!J$102:AN$102,LTA!J$105:AN$105)</f>
        <v>393.87719600000003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10.07</v>
      </c>
      <c r="AB70" s="75">
        <f>-STOA!P70</f>
        <v>-100</v>
      </c>
      <c r="AC70">
        <f t="shared" si="3"/>
        <v>13.082429858832121</v>
      </c>
      <c r="AD70">
        <f t="shared" si="4"/>
        <v>1283.2484456883753</v>
      </c>
      <c r="AE70">
        <f>'IDT-1'!F70</f>
        <v>0</v>
      </c>
      <c r="AF70" s="24"/>
      <c r="AG70">
        <f t="shared" si="5"/>
        <v>1283.2484456883753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57.92</v>
      </c>
      <c r="J71">
        <f>Bawana_RLNG!T71</f>
        <v>0</v>
      </c>
      <c r="K71">
        <f>Bawana_Spot!T71</f>
        <v>0</v>
      </c>
      <c r="L71">
        <f>TWOMCL!S71</f>
        <v>6.5862995167187854</v>
      </c>
      <c r="M71">
        <f>EDWPCL!W71</f>
        <v>0</v>
      </c>
      <c r="N71">
        <f>'MSW BWN'!W71</f>
        <v>5.0679519999999991</v>
      </c>
      <c r="O71">
        <f>TPDDL_ISGS_exbus!DM71</f>
        <v>805.19159319658957</v>
      </c>
      <c r="P71" s="36">
        <v>75.127128936105166</v>
      </c>
      <c r="Q71" s="36">
        <v>26.76</v>
      </c>
      <c r="R71" s="38">
        <v>20.029999999999998</v>
      </c>
      <c r="S71" s="38">
        <v>0</v>
      </c>
      <c r="T71" s="37">
        <f>SUMPRODUCT(LTA!J71:AN71,LTA!J$101:AN$101,LTA!J$105:AN$105)</f>
        <v>31.85</v>
      </c>
      <c r="U71" s="37">
        <f>SUMPRODUCT(LTA!J71:AN71,LTA!J$102:AN$102,LTA!J$105:AN$105)</f>
        <v>388.58338800000001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10.07</v>
      </c>
      <c r="AB71" s="75">
        <f>-STOA!P71</f>
        <v>-100</v>
      </c>
      <c r="AC71">
        <f t="shared" si="3"/>
        <v>13.115251517466204</v>
      </c>
      <c r="AD71">
        <f t="shared" si="4"/>
        <v>1297.1653201319471</v>
      </c>
      <c r="AE71">
        <f>'IDT-1'!F71</f>
        <v>0</v>
      </c>
      <c r="AF71" s="24"/>
      <c r="AG71">
        <f t="shared" si="5"/>
        <v>1297.1653201319471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57.92</v>
      </c>
      <c r="J72">
        <f>Bawana_RLNG!T72</f>
        <v>0</v>
      </c>
      <c r="K72">
        <f>Bawana_Spot!T72</f>
        <v>0</v>
      </c>
      <c r="L72">
        <f>TWOMCL!S72</f>
        <v>6.4763649635036504</v>
      </c>
      <c r="M72">
        <f>EDWPCL!W72</f>
        <v>0</v>
      </c>
      <c r="N72">
        <f>'MSW BWN'!W72</f>
        <v>5.3143999999999982</v>
      </c>
      <c r="O72">
        <f>TPDDL_ISGS_exbus!DM72</f>
        <v>832.5266706708336</v>
      </c>
      <c r="P72" s="36">
        <v>75.127128936105166</v>
      </c>
      <c r="Q72" s="36">
        <v>26.76</v>
      </c>
      <c r="R72" s="38">
        <v>13.73</v>
      </c>
      <c r="S72" s="38">
        <v>0</v>
      </c>
      <c r="T72" s="37">
        <f>SUMPRODUCT(LTA!J72:AN72,LTA!J$101:AN$101,LTA!J$105:AN$105)</f>
        <v>23.69</v>
      </c>
      <c r="U72" s="37">
        <f>SUMPRODUCT(LTA!J72:AN72,LTA!J$102:AN$102,LTA!J$105:AN$105)</f>
        <v>381.02162400000003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10.07</v>
      </c>
      <c r="AB72" s="75">
        <f>-STOA!P72</f>
        <v>-100</v>
      </c>
      <c r="AC72">
        <f t="shared" si="3"/>
        <v>13.203385852227294</v>
      </c>
      <c r="AD72">
        <f t="shared" si="4"/>
        <v>1297.527012718215</v>
      </c>
      <c r="AE72">
        <f>'IDT-1'!F72</f>
        <v>0</v>
      </c>
      <c r="AF72" s="24"/>
      <c r="AG72">
        <f t="shared" si="5"/>
        <v>1297.527012718215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57.92</v>
      </c>
      <c r="J73">
        <f>Bawana_RLNG!T73</f>
        <v>0</v>
      </c>
      <c r="K73">
        <f>Bawana_Spot!T73</f>
        <v>0</v>
      </c>
      <c r="L73">
        <f>TWOMCL!S73</f>
        <v>6.382494104435712</v>
      </c>
      <c r="M73">
        <f>EDWPCL!W73</f>
        <v>0</v>
      </c>
      <c r="N73">
        <f>'MSW BWN'!W73</f>
        <v>5.2922079999999987</v>
      </c>
      <c r="O73">
        <f>TPDDL_ISGS_exbus!DM73</f>
        <v>853.17919600538164</v>
      </c>
      <c r="P73" s="36">
        <v>75.127128936105166</v>
      </c>
      <c r="Q73" s="36">
        <v>26.76</v>
      </c>
      <c r="R73" s="38">
        <v>7.6000000000000005</v>
      </c>
      <c r="S73" s="38">
        <v>0</v>
      </c>
      <c r="T73" s="37">
        <f>SUMPRODUCT(LTA!J73:AN73,LTA!J$101:AN$101,LTA!J$105:AN$105)</f>
        <v>17.649999999999999</v>
      </c>
      <c r="U73" s="37">
        <f>SUMPRODUCT(LTA!J73:AN73,LTA!J$102:AN$102,LTA!J$105:AN$105)</f>
        <v>371.54783200000003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10.07</v>
      </c>
      <c r="AB73" s="75">
        <f>-STOA!P73</f>
        <v>-100</v>
      </c>
      <c r="AC73">
        <f t="shared" si="3"/>
        <v>13.321151650094663</v>
      </c>
      <c r="AD73">
        <f t="shared" si="4"/>
        <v>1281.3019173958278</v>
      </c>
      <c r="AE73">
        <f>'IDT-1'!F73</f>
        <v>0</v>
      </c>
      <c r="AF73" s="24"/>
      <c r="AG73">
        <f t="shared" si="5"/>
        <v>1281.3019173958278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57.92</v>
      </c>
      <c r="J74">
        <f>Bawana_RLNG!T74</f>
        <v>0</v>
      </c>
      <c r="K74">
        <f>Bawana_Spot!T74</f>
        <v>0</v>
      </c>
      <c r="L74">
        <f>TWOMCL!S74</f>
        <v>6.2610993823694576</v>
      </c>
      <c r="M74">
        <f>EDWPCL!W74</f>
        <v>0</v>
      </c>
      <c r="N74">
        <f>'MSW BWN'!W74</f>
        <v>5.3599519999999998</v>
      </c>
      <c r="O74">
        <f>TPDDL_ISGS_exbus!DM74</f>
        <v>860.16795928009333</v>
      </c>
      <c r="P74" s="36">
        <v>75.127128936105166</v>
      </c>
      <c r="Q74" s="36">
        <v>26.76</v>
      </c>
      <c r="R74" s="38">
        <v>2.9400000000000004</v>
      </c>
      <c r="S74" s="38">
        <v>0</v>
      </c>
      <c r="T74" s="37">
        <f>SUMPRODUCT(LTA!J74:AN74,LTA!J$101:AN$101,LTA!J$105:AN$105)</f>
        <v>12.77</v>
      </c>
      <c r="U74" s="37">
        <f>SUMPRODUCT(LTA!J74:AN74,LTA!J$102:AN$102,LTA!J$105:AN$105)</f>
        <v>366.35638800000004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10.07</v>
      </c>
      <c r="AB74" s="75">
        <f>-STOA!P74</f>
        <v>-100</v>
      </c>
      <c r="AC74">
        <f t="shared" si="3"/>
        <v>13.255662465936886</v>
      </c>
      <c r="AD74">
        <f t="shared" si="4"/>
        <v>1273.5710751326312</v>
      </c>
      <c r="AE74">
        <f>'IDT-1'!F74</f>
        <v>0</v>
      </c>
      <c r="AF74" s="24"/>
      <c r="AG74">
        <f t="shared" si="5"/>
        <v>1273.5710751326312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6.5862995167187854</v>
      </c>
      <c r="M75">
        <f>EDWPCL!W75</f>
        <v>0</v>
      </c>
      <c r="N75">
        <f>'MSW BWN'!W75</f>
        <v>5.1742399999999993</v>
      </c>
      <c r="O75">
        <f>TPDDL_ISGS_exbus!DM75</f>
        <v>868.95923464498003</v>
      </c>
      <c r="P75" s="36">
        <v>75.127128936105166</v>
      </c>
      <c r="Q75" s="36">
        <v>26.76</v>
      </c>
      <c r="R75" s="38">
        <v>0</v>
      </c>
      <c r="S75" s="38">
        <v>0</v>
      </c>
      <c r="T75" s="37">
        <f>SUMPRODUCT(LTA!J75:AN75,LTA!J$101:AN$101,LTA!J$105:AN$105)</f>
        <v>4.0600000000000005</v>
      </c>
      <c r="U75" s="37">
        <f>SUMPRODUCT(LTA!J75:AN75,LTA!J$102:AN$102,LTA!J$105:AN$105)</f>
        <v>361.68859600000002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10.25</v>
      </c>
      <c r="AB75" s="75">
        <f>-STOA!P75</f>
        <v>-100</v>
      </c>
      <c r="AC75">
        <f t="shared" si="3"/>
        <v>13.001528060657131</v>
      </c>
      <c r="AD75">
        <f t="shared" si="4"/>
        <v>1273.6981810371467</v>
      </c>
      <c r="AE75">
        <f>'IDT-1'!F75</f>
        <v>0</v>
      </c>
      <c r="AF75" s="24"/>
      <c r="AG75">
        <f t="shared" si="5"/>
        <v>1273.6981810371467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6.2648658057271209</v>
      </c>
      <c r="M76">
        <f>EDWPCL!W76</f>
        <v>0</v>
      </c>
      <c r="N76">
        <f>'MSW BWN'!W76</f>
        <v>4.3788319999999992</v>
      </c>
      <c r="O76">
        <f>TPDDL_ISGS_exbus!DM76</f>
        <v>906.13714321815974</v>
      </c>
      <c r="P76" s="36">
        <v>75.127128936105166</v>
      </c>
      <c r="Q76" s="36">
        <v>26.76</v>
      </c>
      <c r="R76" s="38">
        <v>0</v>
      </c>
      <c r="S76" s="38">
        <v>0</v>
      </c>
      <c r="T76" s="37">
        <f>SUMPRODUCT(LTA!J76:AN76,LTA!J$101:AN$101,LTA!J$105:AN$105)</f>
        <v>0.51</v>
      </c>
      <c r="U76" s="37">
        <f>SUMPRODUCT(LTA!J76:AN76,LTA!J$102:AN$102,LTA!J$105:AN$105)</f>
        <v>359.54300000000001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10.25</v>
      </c>
      <c r="AB76" s="75">
        <f>-STOA!P76</f>
        <v>-100</v>
      </c>
      <c r="AC76">
        <f t="shared" si="3"/>
        <v>13.468376959021738</v>
      </c>
      <c r="AD76">
        <f t="shared" si="4"/>
        <v>1278.5968030009701</v>
      </c>
      <c r="AE76">
        <f>'IDT-1'!F76</f>
        <v>0</v>
      </c>
      <c r="AF76" s="24"/>
      <c r="AG76">
        <f t="shared" si="5"/>
        <v>1278.5968030009701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6.3823492419988783</v>
      </c>
      <c r="M77">
        <f>EDWPCL!W77</f>
        <v>0</v>
      </c>
      <c r="N77">
        <f>'MSW BWN'!W77</f>
        <v>4.8939199999999996</v>
      </c>
      <c r="O77">
        <f>TPDDL_ISGS_exbus!DM77</f>
        <v>935.55414895447996</v>
      </c>
      <c r="P77" s="36">
        <v>75.127128936105166</v>
      </c>
      <c r="Q77" s="36">
        <v>26.76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357.01785599999999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-22</v>
      </c>
      <c r="AA77" s="75">
        <f>STOA!J77</f>
        <v>10.25</v>
      </c>
      <c r="AB77" s="75">
        <f>-STOA!P77</f>
        <v>-100</v>
      </c>
      <c r="AC77">
        <f t="shared" si="3"/>
        <v>13.712660513121287</v>
      </c>
      <c r="AD77">
        <f t="shared" si="4"/>
        <v>1303.4169526194626</v>
      </c>
      <c r="AE77">
        <f>'IDT-1'!F77</f>
        <v>0</v>
      </c>
      <c r="AF77" s="24"/>
      <c r="AG77">
        <f t="shared" si="5"/>
        <v>1303.4169526194626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49.220000000000006</v>
      </c>
      <c r="J78">
        <f>Bawana_RLNG!T78</f>
        <v>0</v>
      </c>
      <c r="K78">
        <f>Bawana_Spot!T78</f>
        <v>0</v>
      </c>
      <c r="L78">
        <f>TWOMCL!S78</f>
        <v>6.5862995167187854</v>
      </c>
      <c r="M78">
        <f>EDWPCL!W78</f>
        <v>0</v>
      </c>
      <c r="N78">
        <f>'MSW BWN'!W78</f>
        <v>5.5223039999999983</v>
      </c>
      <c r="O78">
        <f>TPDDL_ISGS_exbus!DM78</f>
        <v>936.26309113606123</v>
      </c>
      <c r="P78" s="36">
        <v>75.127128936105166</v>
      </c>
      <c r="Q78" s="36">
        <v>26.76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356.78000000000003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-11</v>
      </c>
      <c r="AA78" s="75">
        <f>STOA!J78</f>
        <v>10.25</v>
      </c>
      <c r="AB78" s="75">
        <f>-STOA!P78</f>
        <v>-100</v>
      </c>
      <c r="AC78">
        <f t="shared" si="3"/>
        <v>13.581098721355994</v>
      </c>
      <c r="AD78">
        <f t="shared" si="4"/>
        <v>1320.0219348675291</v>
      </c>
      <c r="AE78">
        <f>'IDT-1'!F78</f>
        <v>0</v>
      </c>
      <c r="AF78" s="24"/>
      <c r="AG78">
        <f t="shared" si="5"/>
        <v>1320.0219348675291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49.220000000000006</v>
      </c>
      <c r="J79">
        <f>Bawana_RLNG!T79</f>
        <v>0</v>
      </c>
      <c r="K79">
        <f>Bawana_Spot!T79</f>
        <v>0</v>
      </c>
      <c r="L79">
        <f>TWOMCL!S79</f>
        <v>6.5862995167187854</v>
      </c>
      <c r="M79">
        <f>EDWPCL!W79</f>
        <v>0</v>
      </c>
      <c r="N79">
        <f>'MSW BWN'!W79</f>
        <v>5.4101759999999981</v>
      </c>
      <c r="O79">
        <f>TPDDL_ISGS_exbus!DM79</f>
        <v>935.7209937279215</v>
      </c>
      <c r="P79" s="36">
        <v>75.127128936105166</v>
      </c>
      <c r="Q79" s="36">
        <v>26.76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353.28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10.34</v>
      </c>
      <c r="AB79" s="75">
        <f>-STOA!P79</f>
        <v>-100</v>
      </c>
      <c r="AC79">
        <f t="shared" si="3"/>
        <v>13.623199647451619</v>
      </c>
      <c r="AD79">
        <f t="shared" si="4"/>
        <v>1306.9156085332936</v>
      </c>
      <c r="AE79">
        <f>'IDT-1'!F79</f>
        <v>0</v>
      </c>
      <c r="AF79" s="24"/>
      <c r="AG79">
        <f t="shared" si="5"/>
        <v>1306.9156085332936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49.220000000000006</v>
      </c>
      <c r="J80">
        <f>Bawana_RLNG!T80</f>
        <v>0</v>
      </c>
      <c r="K80">
        <f>Bawana_Spot!T80</f>
        <v>0</v>
      </c>
      <c r="L80">
        <f>TWOMCL!S80</f>
        <v>6.0761100505334094</v>
      </c>
      <c r="M80">
        <f>EDWPCL!W80</f>
        <v>0</v>
      </c>
      <c r="N80">
        <f>'MSW BWN'!W80</f>
        <v>5.3763039999999993</v>
      </c>
      <c r="O80">
        <f>TPDDL_ISGS_exbus!DM80</f>
        <v>913.85679388072833</v>
      </c>
      <c r="P80" s="36">
        <v>75.127128936105166</v>
      </c>
      <c r="Q80" s="36">
        <v>26.76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352.95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10.34</v>
      </c>
      <c r="AB80" s="75">
        <f>-STOA!P80</f>
        <v>-100</v>
      </c>
      <c r="AC80">
        <f t="shared" si="3"/>
        <v>13.347486675170352</v>
      </c>
      <c r="AD80">
        <f t="shared" si="4"/>
        <v>1294.4530601921965</v>
      </c>
      <c r="AE80">
        <f>'IDT-1'!F80</f>
        <v>0</v>
      </c>
      <c r="AF80" s="24"/>
      <c r="AG80">
        <f t="shared" si="5"/>
        <v>1294.4530601921965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68.52000000000001</v>
      </c>
      <c r="J81">
        <f>Bawana_RLNG!T81</f>
        <v>0</v>
      </c>
      <c r="K81">
        <f>Bawana_Spot!T81</f>
        <v>0</v>
      </c>
      <c r="L81">
        <f>TWOMCL!S81</f>
        <v>6.5862995167187854</v>
      </c>
      <c r="M81">
        <f>EDWPCL!W81</f>
        <v>0</v>
      </c>
      <c r="N81">
        <f>'MSW BWN'!W81</f>
        <v>5.1462079999999988</v>
      </c>
      <c r="O81">
        <f>TPDDL_ISGS_exbus!DM81</f>
        <v>904.40745564289853</v>
      </c>
      <c r="P81" s="36">
        <v>75.127128936105166</v>
      </c>
      <c r="Q81" s="36">
        <v>26.76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352.62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10.34</v>
      </c>
      <c r="AB81" s="75">
        <f>-STOA!P81</f>
        <v>-100</v>
      </c>
      <c r="AC81">
        <f t="shared" si="3"/>
        <v>13.683947750835209</v>
      </c>
      <c r="AD81">
        <f t="shared" si="4"/>
        <v>1273.9173543448871</v>
      </c>
      <c r="AE81">
        <f>'IDT-1'!F81</f>
        <v>0</v>
      </c>
      <c r="AF81" s="24"/>
      <c r="AG81">
        <f t="shared" si="5"/>
        <v>1273.9173543448871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68.52000000000001</v>
      </c>
      <c r="J82">
        <f>Bawana_RLNG!T82</f>
        <v>0</v>
      </c>
      <c r="K82">
        <f>Bawana_Spot!T82</f>
        <v>0</v>
      </c>
      <c r="L82">
        <f>TWOMCL!S82</f>
        <v>6.4865053340819774</v>
      </c>
      <c r="M82">
        <f>EDWPCL!W82</f>
        <v>0</v>
      </c>
      <c r="N82">
        <f>'MSW BWN'!W82</f>
        <v>5.3260799999999984</v>
      </c>
      <c r="O82">
        <f>TPDDL_ISGS_exbus!DM82</f>
        <v>893.80827825970505</v>
      </c>
      <c r="P82" s="36">
        <v>75.127128936105166</v>
      </c>
      <c r="Q82" s="36">
        <v>26.76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352.28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</v>
      </c>
      <c r="AA82" s="75">
        <f>STOA!J82</f>
        <v>10.34</v>
      </c>
      <c r="AB82" s="75">
        <f>-STOA!P82</f>
        <v>-100</v>
      </c>
      <c r="AC82">
        <f t="shared" si="3"/>
        <v>13.796039099879572</v>
      </c>
      <c r="AD82">
        <f t="shared" si="4"/>
        <v>1238.9461634300126</v>
      </c>
      <c r="AE82">
        <f>'IDT-1'!F82</f>
        <v>0</v>
      </c>
      <c r="AF82" s="24"/>
      <c r="AG82">
        <f t="shared" si="5"/>
        <v>1238.9461634300126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6.0199034250421128</v>
      </c>
      <c r="M83">
        <f>EDWPCL!W83</f>
        <v>0</v>
      </c>
      <c r="N83">
        <f>'MSW BWN'!W83</f>
        <v>5.1462079999999988</v>
      </c>
      <c r="O83">
        <f>TPDDL_ISGS_exbus!DM83</f>
        <v>832.48492488546435</v>
      </c>
      <c r="P83" s="36">
        <v>75.127128936105166</v>
      </c>
      <c r="Q83" s="36">
        <v>26.76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351.85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10.43</v>
      </c>
      <c r="AB83" s="75">
        <f>-STOA!P83</f>
        <v>-200</v>
      </c>
      <c r="AC83">
        <f t="shared" si="3"/>
        <v>13.33261949704935</v>
      </c>
      <c r="AD83">
        <f t="shared" si="4"/>
        <v>1172.1897557495622</v>
      </c>
      <c r="AE83">
        <f>'IDT-1'!F83</f>
        <v>0</v>
      </c>
      <c r="AF83" s="24"/>
      <c r="AG83">
        <f t="shared" si="5"/>
        <v>1172.1897557495622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6.3357035373385759</v>
      </c>
      <c r="M84">
        <f>EDWPCL!W84</f>
        <v>0</v>
      </c>
      <c r="N84">
        <f>'MSW BWN'!W84</f>
        <v>5.208111999999999</v>
      </c>
      <c r="O84">
        <f>TPDDL_ISGS_exbus!DM84</f>
        <v>787.29030915463795</v>
      </c>
      <c r="P84" s="36">
        <v>75.127128936105166</v>
      </c>
      <c r="Q84" s="36">
        <v>26.76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351.68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10.43</v>
      </c>
      <c r="AB84" s="75">
        <f>-STOA!P84</f>
        <v>-200</v>
      </c>
      <c r="AC84">
        <f t="shared" si="3"/>
        <v>13.2796414394537</v>
      </c>
      <c r="AD84">
        <f t="shared" si="4"/>
        <v>1165.9358221886282</v>
      </c>
      <c r="AE84">
        <f>'IDT-1'!F84</f>
        <v>0</v>
      </c>
      <c r="AF84" s="24"/>
      <c r="AG84">
        <f t="shared" si="5"/>
        <v>1165.9358221886282</v>
      </c>
      <c r="AI84" s="34">
        <f>PXIL!J84</f>
        <v>0</v>
      </c>
      <c r="AJ84" s="34">
        <f>PXIL!P84</f>
        <v>0</v>
      </c>
      <c r="AK84" s="34">
        <f>RTM_IEX!J84</f>
        <v>38.68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6.4230555867490171</v>
      </c>
      <c r="M85">
        <f>EDWPCL!W85</f>
        <v>0</v>
      </c>
      <c r="N85">
        <f>'MSW BWN'!W85</f>
        <v>5.460399999999999</v>
      </c>
      <c r="O85">
        <f>TPDDL_ISGS_exbus!DM85</f>
        <v>781.67101853925135</v>
      </c>
      <c r="P85" s="36">
        <v>75.127128936105166</v>
      </c>
      <c r="Q85" s="36">
        <v>26.76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351.85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10.43</v>
      </c>
      <c r="AB85" s="75">
        <f>-STOA!P85</f>
        <v>-200</v>
      </c>
      <c r="AC85">
        <f t="shared" si="3"/>
        <v>13.0336923746995</v>
      </c>
      <c r="AD85">
        <f t="shared" si="4"/>
        <v>1136.9021206874061</v>
      </c>
      <c r="AE85">
        <f>'IDT-1'!F85</f>
        <v>0</v>
      </c>
      <c r="AF85" s="24"/>
      <c r="AG85">
        <f t="shared" si="5"/>
        <v>1136.9021206874061</v>
      </c>
      <c r="AI85" s="34">
        <f>PXIL!J85</f>
        <v>0</v>
      </c>
      <c r="AJ85" s="34">
        <f>PXIL!P85</f>
        <v>0</v>
      </c>
      <c r="AK85" s="34">
        <f>RTM_IEX!J85</f>
        <v>14.51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6.0645210555867504</v>
      </c>
      <c r="M86">
        <f>EDWPCL!W86</f>
        <v>0</v>
      </c>
      <c r="N86">
        <f>'MSW BWN'!W86</f>
        <v>5.4662399999999982</v>
      </c>
      <c r="O86">
        <f>TPDDL_ISGS_exbus!DM86</f>
        <v>781.6712655546379</v>
      </c>
      <c r="P86" s="36">
        <v>75.127128936105166</v>
      </c>
      <c r="Q86" s="36">
        <v>26.76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352.02000000000004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10.43</v>
      </c>
      <c r="AB86" s="75">
        <f>-STOA!P86</f>
        <v>-200</v>
      </c>
      <c r="AC86">
        <f t="shared" si="3"/>
        <v>12.910275815566983</v>
      </c>
      <c r="AD86">
        <f t="shared" si="4"/>
        <v>1122.3330897307628</v>
      </c>
      <c r="AE86">
        <f>'IDT-1'!F86</f>
        <v>0</v>
      </c>
      <c r="AF86" s="24"/>
      <c r="AG86">
        <f t="shared" si="5"/>
        <v>1122.3330897307628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5.9680426726558133</v>
      </c>
      <c r="M87">
        <f>EDWPCL!W87</f>
        <v>0</v>
      </c>
      <c r="N87">
        <f>'MSW BWN'!W87</f>
        <v>5.5783679999999984</v>
      </c>
      <c r="O87">
        <f>TPDDL_ISGS_exbus!DM87</f>
        <v>780.72118681514792</v>
      </c>
      <c r="P87" s="36">
        <v>75.127128936105166</v>
      </c>
      <c r="Q87" s="36">
        <v>26.76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352.27000000000004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-15</v>
      </c>
      <c r="AA87" s="75">
        <f>STOA!J87</f>
        <v>10.52</v>
      </c>
      <c r="AB87" s="75">
        <f>-STOA!P87</f>
        <v>-200</v>
      </c>
      <c r="AC87">
        <f t="shared" si="3"/>
        <v>13.15941734268532</v>
      </c>
      <c r="AD87">
        <f t="shared" si="4"/>
        <v>1091.4895190812235</v>
      </c>
      <c r="AE87">
        <f>'IDT-1'!F87</f>
        <v>0</v>
      </c>
      <c r="AF87" s="24"/>
      <c r="AG87">
        <f t="shared" si="5"/>
        <v>1091.4895190812235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6.0181650758001126</v>
      </c>
      <c r="M88">
        <f>EDWPCL!W88</f>
        <v>0</v>
      </c>
      <c r="N88">
        <f>'MSW BWN'!W88</f>
        <v>5.6344319999999986</v>
      </c>
      <c r="O88">
        <f>TPDDL_ISGS_exbus!DM88</f>
        <v>780.72118129167188</v>
      </c>
      <c r="P88" s="36">
        <v>75.127128936105166</v>
      </c>
      <c r="Q88" s="36">
        <v>26.76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352.6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-33</v>
      </c>
      <c r="AA88" s="75">
        <f>STOA!J88</f>
        <v>10.52</v>
      </c>
      <c r="AB88" s="75">
        <f>-STOA!P88</f>
        <v>-200</v>
      </c>
      <c r="AC88">
        <f t="shared" si="3"/>
        <v>13.188494735249201</v>
      </c>
      <c r="AD88">
        <f t="shared" si="4"/>
        <v>1088.896622568328</v>
      </c>
      <c r="AE88">
        <f>'IDT-1'!F88</f>
        <v>0</v>
      </c>
      <c r="AF88" s="24"/>
      <c r="AG88">
        <f t="shared" si="5"/>
        <v>1088.896622568328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6.3288950028074131</v>
      </c>
      <c r="M89">
        <f>EDWPCL!W89</f>
        <v>0</v>
      </c>
      <c r="N89">
        <f>'MSW BWN'!W89</f>
        <v>5.5783679999999984</v>
      </c>
      <c r="O89">
        <f>TPDDL_ISGS_exbus!DM89</f>
        <v>780.7606486829992</v>
      </c>
      <c r="P89" s="36">
        <v>75.127128936105166</v>
      </c>
      <c r="Q89" s="36">
        <v>26.76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352.77000000000004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-34</v>
      </c>
      <c r="AA89" s="75">
        <f>STOA!J89</f>
        <v>10.52</v>
      </c>
      <c r="AB89" s="75">
        <f>-STOA!P89</f>
        <v>-200</v>
      </c>
      <c r="AC89">
        <f t="shared" si="3"/>
        <v>13.2008646128481</v>
      </c>
      <c r="AD89">
        <f t="shared" si="4"/>
        <v>1088.3483860090637</v>
      </c>
      <c r="AE89">
        <f>'IDT-1'!F89</f>
        <v>0</v>
      </c>
      <c r="AF89" s="24"/>
      <c r="AG89">
        <f t="shared" si="5"/>
        <v>1088.3483860090637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6.0955216170690631</v>
      </c>
      <c r="M90">
        <f>EDWPCL!W90</f>
        <v>0</v>
      </c>
      <c r="N90">
        <f>'MSW BWN'!W90</f>
        <v>5.6122399999999981</v>
      </c>
      <c r="O90">
        <f>TPDDL_ISGS_exbus!DM90</f>
        <v>777.03797979992532</v>
      </c>
      <c r="P90" s="36">
        <v>75.127128936105166</v>
      </c>
      <c r="Q90" s="36">
        <v>26.76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352.94000000000005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-37</v>
      </c>
      <c r="AA90" s="75">
        <f>STOA!J90</f>
        <v>10.52</v>
      </c>
      <c r="AB90" s="75">
        <f>-STOA!P90</f>
        <v>-200</v>
      </c>
      <c r="AC90">
        <f t="shared" si="3"/>
        <v>13.194759855764744</v>
      </c>
      <c r="AD90">
        <f t="shared" si="4"/>
        <v>1081.6023204973349</v>
      </c>
      <c r="AE90">
        <f>'IDT-1'!F90</f>
        <v>0</v>
      </c>
      <c r="AF90" s="24"/>
      <c r="AG90">
        <f t="shared" si="5"/>
        <v>1081.6023204973349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5.5106239999999991</v>
      </c>
      <c r="O91">
        <f>TPDDL_ISGS_exbus!DM91</f>
        <v>773.7527211213328</v>
      </c>
      <c r="P91" s="36">
        <v>75.127128936105166</v>
      </c>
      <c r="Q91" s="36">
        <v>26.76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353.50000000000006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-38</v>
      </c>
      <c r="AA91" s="75">
        <f>STOA!J91</f>
        <v>10.52</v>
      </c>
      <c r="AB91" s="75">
        <f>-STOA!P91</f>
        <v>-200</v>
      </c>
      <c r="AC91">
        <f t="shared" si="3"/>
        <v>13.946011995786529</v>
      </c>
      <c r="AD91">
        <f t="shared" si="4"/>
        <v>987.51497157837014</v>
      </c>
      <c r="AE91">
        <f>'IDT-1'!F91</f>
        <v>0</v>
      </c>
      <c r="AF91" s="24"/>
      <c r="AG91">
        <f t="shared" si="5"/>
        <v>987.51497157837014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6.5862995167187854</v>
      </c>
      <c r="M92">
        <f>EDWPCL!W92</f>
        <v>0</v>
      </c>
      <c r="N92">
        <f>'MSW BWN'!W92</f>
        <v>5.1520479999999989</v>
      </c>
      <c r="O92">
        <f>TPDDL_ISGS_exbus!DM92</f>
        <v>769.84515779343224</v>
      </c>
      <c r="P92" s="36">
        <v>75.127128936105166</v>
      </c>
      <c r="Q92" s="36">
        <v>26.76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353.67000000000007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-46</v>
      </c>
      <c r="AA92" s="75">
        <f>STOA!J92</f>
        <v>10.52</v>
      </c>
      <c r="AB92" s="75">
        <f>-STOA!P92</f>
        <v>-200</v>
      </c>
      <c r="AC92">
        <f t="shared" si="3"/>
        <v>13.979373687231279</v>
      </c>
      <c r="AD92">
        <f t="shared" si="4"/>
        <v>975.38547055902507</v>
      </c>
      <c r="AE92">
        <f>'IDT-1'!F92</f>
        <v>0</v>
      </c>
      <c r="AF92" s="24"/>
      <c r="AG92">
        <f t="shared" si="5"/>
        <v>975.38547055902507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6.4795519371139809</v>
      </c>
      <c r="M93">
        <f>EDWPCL!W93</f>
        <v>0</v>
      </c>
      <c r="N93">
        <f>'MSW BWN'!W93</f>
        <v>5.3038879999999997</v>
      </c>
      <c r="O93">
        <f>TPDDL_ISGS_exbus!DM93</f>
        <v>836.37904737751057</v>
      </c>
      <c r="P93" s="36">
        <v>75.127128936105166</v>
      </c>
      <c r="Q93" s="36">
        <v>26.76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353.98000000000008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-52</v>
      </c>
      <c r="AA93" s="75">
        <f>STOA!J93</f>
        <v>10.52</v>
      </c>
      <c r="AB93" s="75">
        <f>-STOA!P93</f>
        <v>-200</v>
      </c>
      <c r="AC93">
        <f t="shared" si="3"/>
        <v>14.930914391413754</v>
      </c>
      <c r="AD93">
        <f t="shared" si="4"/>
        <v>995.32291185931604</v>
      </c>
      <c r="AE93">
        <f>'IDT-1'!F93</f>
        <v>0</v>
      </c>
      <c r="AF93" s="24"/>
      <c r="AG93">
        <f t="shared" si="5"/>
        <v>995.32291185931604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-130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6.5862995167187854</v>
      </c>
      <c r="M94">
        <f>EDWPCL!W94</f>
        <v>0</v>
      </c>
      <c r="N94">
        <f>'MSW BWN'!W94</f>
        <v>5.2478239999999996</v>
      </c>
      <c r="O94">
        <f>TPDDL_ISGS_exbus!DM94</f>
        <v>852.256116198212</v>
      </c>
      <c r="P94" s="36">
        <v>75.127128936105166</v>
      </c>
      <c r="Q94" s="36">
        <v>26.76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354.15000000000009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-63</v>
      </c>
      <c r="AA94" s="75">
        <f>STOA!J94</f>
        <v>10.52</v>
      </c>
      <c r="AB94" s="75">
        <f>-STOA!P94</f>
        <v>-200</v>
      </c>
      <c r="AC94">
        <f t="shared" si="3"/>
        <v>15.159318246550106</v>
      </c>
      <c r="AD94">
        <f t="shared" si="4"/>
        <v>1000.192260404486</v>
      </c>
      <c r="AE94">
        <f>'IDT-1'!F94</f>
        <v>0</v>
      </c>
      <c r="AF94" s="24"/>
      <c r="AG94">
        <f t="shared" si="5"/>
        <v>1000.192260404486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-130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6.5862995167187854</v>
      </c>
      <c r="M95">
        <f>EDWPCL!W95</f>
        <v>0</v>
      </c>
      <c r="N95">
        <f>'MSW BWN'!W95</f>
        <v>5.2536639999999997</v>
      </c>
      <c r="O95">
        <f>TPDDL_ISGS_exbus!DM95</f>
        <v>851.32668132389847</v>
      </c>
      <c r="P95" s="36">
        <v>75.127128936105166</v>
      </c>
      <c r="Q95" s="36">
        <v>26.76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354.47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-77</v>
      </c>
      <c r="AA95" s="75">
        <f>STOA!J95</f>
        <v>10.52</v>
      </c>
      <c r="AB95" s="75">
        <f>-STOA!P95</f>
        <v>-200</v>
      </c>
      <c r="AC95">
        <f t="shared" si="3"/>
        <v>15.018709526007648</v>
      </c>
      <c r="AD95">
        <f t="shared" si="4"/>
        <v>1015.7292742507149</v>
      </c>
      <c r="AE95">
        <f>'IDT-1'!F95</f>
        <v>0</v>
      </c>
      <c r="AF95" s="24"/>
      <c r="AG95">
        <f t="shared" si="5"/>
        <v>1015.7292742507149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6.4643413812464923</v>
      </c>
      <c r="M96">
        <f>EDWPCL!W96</f>
        <v>0</v>
      </c>
      <c r="N96">
        <f>'MSW BWN'!W96</f>
        <v>5.4265279999999985</v>
      </c>
      <c r="O96">
        <f>TPDDL_ISGS_exbus!DM96</f>
        <v>851.32671070913375</v>
      </c>
      <c r="P96" s="36">
        <v>75.127128936105166</v>
      </c>
      <c r="Q96" s="36">
        <v>26.76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355.13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-90</v>
      </c>
      <c r="AA96" s="75">
        <f>STOA!J96</f>
        <v>10.52</v>
      </c>
      <c r="AB96" s="75">
        <f>-STOA!P96</f>
        <v>-200</v>
      </c>
      <c r="AC96">
        <f t="shared" si="3"/>
        <v>15.134806432529215</v>
      </c>
      <c r="AD96">
        <f t="shared" si="4"/>
        <v>1003.3241125939563</v>
      </c>
      <c r="AE96">
        <f>'IDT-1'!F96</f>
        <v>0</v>
      </c>
      <c r="AF96" s="24"/>
      <c r="AG96">
        <f t="shared" si="5"/>
        <v>1003.3241125939563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6.5862995167187854</v>
      </c>
      <c r="M97">
        <f>EDWPCL!W97</f>
        <v>0</v>
      </c>
      <c r="N97">
        <f>'MSW BWN'!W97</f>
        <v>5.1298559999999993</v>
      </c>
      <c r="O97">
        <f>TPDDL_ISGS_exbus!DM97</f>
        <v>851.32668132389847</v>
      </c>
      <c r="P97" s="36">
        <v>75.127128936105166</v>
      </c>
      <c r="Q97" s="36">
        <v>26.76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355.47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-99</v>
      </c>
      <c r="AA97" s="75">
        <f>STOA!J97</f>
        <v>10.52</v>
      </c>
      <c r="AB97" s="75">
        <f>-STOA!P97</f>
        <v>-200</v>
      </c>
      <c r="AC97">
        <f t="shared" si="3"/>
        <v>15.212435008755206</v>
      </c>
      <c r="AD97">
        <f t="shared" si="4"/>
        <v>994.41174076796733</v>
      </c>
      <c r="AE97">
        <f>'IDT-1'!F97</f>
        <v>0</v>
      </c>
      <c r="AF97" s="24"/>
      <c r="AG97">
        <f t="shared" si="5"/>
        <v>994.41174076796733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6.5862995167187854</v>
      </c>
      <c r="M98">
        <f>EDWPCL!W98</f>
        <v>0</v>
      </c>
      <c r="N98">
        <f>'MSW BWN'!W98</f>
        <v>5.2361439999999986</v>
      </c>
      <c r="O98">
        <f>TPDDL_ISGS_exbus!DM98</f>
        <v>848.0929756791337</v>
      </c>
      <c r="P98" s="36">
        <v>75.127128936105166</v>
      </c>
      <c r="Q98" s="36">
        <v>26.76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355.47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-112</v>
      </c>
      <c r="AA98" s="75">
        <f>STOA!J98</f>
        <v>10.52</v>
      </c>
      <c r="AB98" s="75">
        <f>-STOA!P98</f>
        <v>-200</v>
      </c>
      <c r="AC98">
        <f t="shared" si="3"/>
        <v>15.296289750962741</v>
      </c>
      <c r="AD98">
        <f t="shared" si="4"/>
        <v>978.20046838099495</v>
      </c>
      <c r="AE98">
        <f>'IDT-1'!F98</f>
        <v>0</v>
      </c>
      <c r="AF98" s="24"/>
      <c r="AG98">
        <f t="shared" si="5"/>
        <v>978.20046838099495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1.414320143114832</v>
      </c>
      <c r="J99">
        <f t="shared" si="6"/>
        <v>0</v>
      </c>
      <c r="K99">
        <f t="shared" si="6"/>
        <v>0</v>
      </c>
      <c r="L99">
        <f t="shared" si="6"/>
        <v>0.14944277059529931</v>
      </c>
      <c r="M99">
        <f t="shared" si="6"/>
        <v>0</v>
      </c>
      <c r="N99">
        <f t="shared" si="6"/>
        <v>0.12757041999999999</v>
      </c>
      <c r="O99">
        <f t="shared" si="6"/>
        <v>18.180640879272723</v>
      </c>
      <c r="P99" s="36">
        <f t="shared" si="6"/>
        <v>1.7766004648202525</v>
      </c>
      <c r="Q99" s="36">
        <f t="shared" si="6"/>
        <v>0.60913000000000084</v>
      </c>
      <c r="R99" s="38">
        <f>SUM(R3:R98)/4000</f>
        <v>0.25079313655030822</v>
      </c>
      <c r="S99" s="38">
        <f t="shared" si="6"/>
        <v>0</v>
      </c>
      <c r="T99" s="37">
        <f t="shared" si="6"/>
        <v>0.84932249999999987</v>
      </c>
      <c r="U99" s="37">
        <f t="shared" si="6"/>
        <v>9.0188619430000028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-1.2529825000000001</v>
      </c>
      <c r="AA99" s="75">
        <f t="shared" si="6"/>
        <v>0.23884</v>
      </c>
      <c r="AB99" s="75">
        <f t="shared" si="6"/>
        <v>-3.4</v>
      </c>
      <c r="AC99">
        <f t="shared" si="6"/>
        <v>0.3238084826533959</v>
      </c>
      <c r="AD99">
        <f t="shared" si="6"/>
        <v>26.908124814700003</v>
      </c>
      <c r="AE99">
        <f t="shared" si="6"/>
        <v>-2.6381250000000002E-2</v>
      </c>
      <c r="AG99">
        <f t="shared" si="6"/>
        <v>26.881743564700006</v>
      </c>
      <c r="AI99">
        <f t="shared" si="6"/>
        <v>0</v>
      </c>
      <c r="AJ99">
        <f t="shared" si="6"/>
        <v>0</v>
      </c>
      <c r="AK99">
        <f t="shared" si="6"/>
        <v>5.6632500000000009E-2</v>
      </c>
      <c r="AL99">
        <f t="shared" si="6"/>
        <v>-0.98150000000000004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1.3073400000000002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22.999685168708506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0.92841599999999969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48.35</v>
      </c>
      <c r="AB3" s="75">
        <f>-STOA!Q3</f>
        <v>0</v>
      </c>
      <c r="AC3">
        <f>SUMIF(B3:AB3,"&gt;0")*$AC$2-SUMIF(B3:AB3,"&lt;0")*($AC$2/(1-$AC$2))+SUMIF(AI3:AR3,"&gt;0")*$AC$2-SUMIF(AI3:AR3,"&lt;0")*($AC$2/(1-$AC$2))</f>
        <v>0.91052170581715142</v>
      </c>
      <c r="AD3">
        <f>SUM(B3:AB3,AI3:AV3)-AC3</f>
        <v>107.48491946289137</v>
      </c>
      <c r="AE3">
        <f>'IDT-1'!E3</f>
        <v>0</v>
      </c>
      <c r="AF3" s="24"/>
      <c r="AG3">
        <f>SUM(AD3:AF3)</f>
        <v>107.48491946289137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34.81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22.999685168708506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0.94307519999999978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0.89443284309715143</v>
      </c>
      <c r="AD4">
        <f t="shared" ref="AD4:AD67" si="1">SUM(B4:AB4,AI4:AV4)-AC4</f>
        <v>105.58566752561137</v>
      </c>
      <c r="AE4">
        <f>'IDT-1'!E4</f>
        <v>0</v>
      </c>
      <c r="AF4" s="24"/>
      <c r="AG4">
        <f t="shared" ref="AG4:AG67" si="2">SUM(AD4:AF4)</f>
        <v>105.58566752561137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32.880000000000003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22.999685168708506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0.9392067999999999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48.35</v>
      </c>
      <c r="AB5" s="75">
        <f>-STOA!Q5</f>
        <v>0</v>
      </c>
      <c r="AC5">
        <f t="shared" si="0"/>
        <v>0.87810434853715147</v>
      </c>
      <c r="AD5">
        <f t="shared" si="1"/>
        <v>103.65812762017136</v>
      </c>
      <c r="AE5">
        <f>'IDT-1'!E5</f>
        <v>0</v>
      </c>
      <c r="AF5" s="24"/>
      <c r="AG5">
        <f t="shared" si="2"/>
        <v>103.65812762017136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30.94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22.999685168708506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0.91172079999999978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48.35</v>
      </c>
      <c r="AB6" s="75">
        <f>-STOA!Q6</f>
        <v>0</v>
      </c>
      <c r="AC6">
        <f t="shared" si="0"/>
        <v>0.86980946613715138</v>
      </c>
      <c r="AD6">
        <f t="shared" si="1"/>
        <v>102.67893650257136</v>
      </c>
      <c r="AE6">
        <f>'IDT-1'!E6</f>
        <v>0</v>
      </c>
      <c r="AF6" s="24"/>
      <c r="AG6">
        <f t="shared" si="2"/>
        <v>102.67893650257136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29.98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22.999685168708506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0.86204239999999988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48.35</v>
      </c>
      <c r="AB7" s="75">
        <f>-STOA!Q7</f>
        <v>0</v>
      </c>
      <c r="AC7">
        <f t="shared" si="0"/>
        <v>0.84503216757715138</v>
      </c>
      <c r="AD7">
        <f t="shared" si="1"/>
        <v>99.754035401131361</v>
      </c>
      <c r="AE7">
        <f>'IDT-1'!E7</f>
        <v>0</v>
      </c>
      <c r="AF7" s="24"/>
      <c r="AG7">
        <f t="shared" si="2"/>
        <v>99.754035401131361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27.08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22.999685168708506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0.94409319999999985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48.35</v>
      </c>
      <c r="AB8" s="75">
        <f>-STOA!Q8</f>
        <v>0</v>
      </c>
      <c r="AC8">
        <f t="shared" si="0"/>
        <v>0.84572139429715143</v>
      </c>
      <c r="AD8">
        <f t="shared" si="1"/>
        <v>99.835396974411353</v>
      </c>
      <c r="AE8">
        <f>'IDT-1'!E8</f>
        <v>0</v>
      </c>
      <c r="AF8" s="24"/>
      <c r="AG8">
        <f t="shared" si="2"/>
        <v>99.835396974411353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27.08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22.999685168708506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0.94694359999999977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48.35</v>
      </c>
      <c r="AB9" s="75">
        <f>-STOA!Q9</f>
        <v>0</v>
      </c>
      <c r="AC9">
        <f t="shared" si="0"/>
        <v>0.82944933765715145</v>
      </c>
      <c r="AD9">
        <f t="shared" si="1"/>
        <v>97.91451943105136</v>
      </c>
      <c r="AE9">
        <f>'IDT-1'!E9</f>
        <v>0</v>
      </c>
      <c r="AF9" s="24"/>
      <c r="AG9">
        <f t="shared" si="2"/>
        <v>97.91451943105136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25.14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22.999685168708506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0.9361527999999999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48.35</v>
      </c>
      <c r="AB10" s="75">
        <f>-STOA!Q10</f>
        <v>0</v>
      </c>
      <c r="AC10">
        <f t="shared" si="0"/>
        <v>0.82935869493715142</v>
      </c>
      <c r="AD10">
        <f t="shared" si="1"/>
        <v>97.903819273771347</v>
      </c>
      <c r="AE10">
        <f>'IDT-1'!E10</f>
        <v>0</v>
      </c>
      <c r="AF10" s="24"/>
      <c r="AG10">
        <f t="shared" si="2"/>
        <v>97.903819273771347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25.14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0.91966119999999996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48.35</v>
      </c>
      <c r="AB11" s="75">
        <f>-STOA!Q11</f>
        <v>0</v>
      </c>
      <c r="AC11">
        <f t="shared" si="0"/>
        <v>0.82115881007999991</v>
      </c>
      <c r="AD11">
        <f t="shared" si="1"/>
        <v>96.935842389919998</v>
      </c>
      <c r="AE11">
        <f>'IDT-1'!E11</f>
        <v>0</v>
      </c>
      <c r="AF11" s="24"/>
      <c r="AG11">
        <f t="shared" si="2"/>
        <v>96.935842389919998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24.18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0.93126639999999983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48.35</v>
      </c>
      <c r="AB12" s="75">
        <f>-STOA!Q12</f>
        <v>0</v>
      </c>
      <c r="AC12">
        <f t="shared" si="0"/>
        <v>0.80496029376</v>
      </c>
      <c r="AD12">
        <f t="shared" si="1"/>
        <v>95.023646106239994</v>
      </c>
      <c r="AE12">
        <f>'IDT-1'!E12</f>
        <v>0</v>
      </c>
      <c r="AF12" s="24"/>
      <c r="AG12">
        <f t="shared" si="2"/>
        <v>95.023646106239994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22.24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22.998970226102532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0.95773439999999976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48.35</v>
      </c>
      <c r="AB13" s="75">
        <f>-STOA!Q13</f>
        <v>0</v>
      </c>
      <c r="AC13">
        <f t="shared" si="0"/>
        <v>0.80517397485926112</v>
      </c>
      <c r="AD13">
        <f t="shared" si="1"/>
        <v>95.048870651243263</v>
      </c>
      <c r="AE13">
        <f>'IDT-1'!E13</f>
        <v>0</v>
      </c>
      <c r="AF13" s="24"/>
      <c r="AG13">
        <f t="shared" si="2"/>
        <v>95.048870651243263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22.24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22.998970226102532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0.94694359999999977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48.35</v>
      </c>
      <c r="AB14" s="75">
        <f>-STOA!Q14</f>
        <v>0</v>
      </c>
      <c r="AC14">
        <f t="shared" si="0"/>
        <v>0.79693533213926115</v>
      </c>
      <c r="AD14">
        <f t="shared" si="1"/>
        <v>94.076318493963271</v>
      </c>
      <c r="AE14">
        <f>'IDT-1'!E14</f>
        <v>0</v>
      </c>
      <c r="AF14" s="24"/>
      <c r="AG14">
        <f t="shared" si="2"/>
        <v>94.076318493963271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21.27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22.998970226102532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0.95875239999999973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48.35</v>
      </c>
      <c r="AB15" s="75">
        <f>-STOA!Q15</f>
        <v>0</v>
      </c>
      <c r="AC15">
        <f t="shared" si="0"/>
        <v>0.79703452605926128</v>
      </c>
      <c r="AD15">
        <f t="shared" si="1"/>
        <v>94.08802810004326</v>
      </c>
      <c r="AE15">
        <f>'IDT-1'!E15</f>
        <v>0</v>
      </c>
      <c r="AF15" s="24"/>
      <c r="AG15">
        <f t="shared" si="2"/>
        <v>94.08802810004326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21.27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22.998970226102532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0.93126639999999983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48.35</v>
      </c>
      <c r="AB16" s="75">
        <f>-STOA!Q16</f>
        <v>0</v>
      </c>
      <c r="AC16">
        <f t="shared" si="0"/>
        <v>0.79680364365926115</v>
      </c>
      <c r="AD16">
        <f t="shared" si="1"/>
        <v>94.060772982443268</v>
      </c>
      <c r="AE16">
        <f>'IDT-1'!E16</f>
        <v>0</v>
      </c>
      <c r="AF16" s="24"/>
      <c r="AG16">
        <f t="shared" si="2"/>
        <v>94.060772982443268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21.27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22.998970226102532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0.86387479999999994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48.35</v>
      </c>
      <c r="AB17" s="75">
        <f>-STOA!Q17</f>
        <v>0</v>
      </c>
      <c r="AC17">
        <f t="shared" si="0"/>
        <v>0.7880895542192613</v>
      </c>
      <c r="AD17">
        <f t="shared" si="1"/>
        <v>93.032095471883281</v>
      </c>
      <c r="AE17">
        <f>'IDT-1'!E17</f>
        <v>0</v>
      </c>
      <c r="AF17" s="24"/>
      <c r="AG17">
        <f t="shared" si="2"/>
        <v>93.032095471883281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20.3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22.998970226102532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0.8687611999999999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48.35</v>
      </c>
      <c r="AB18" s="75">
        <f>-STOA!Q18</f>
        <v>0</v>
      </c>
      <c r="AC18">
        <f t="shared" si="0"/>
        <v>0.78821459997926113</v>
      </c>
      <c r="AD18">
        <f t="shared" si="1"/>
        <v>93.046856826123275</v>
      </c>
      <c r="AE18">
        <f>'IDT-1'!E18</f>
        <v>0</v>
      </c>
      <c r="AF18" s="24"/>
      <c r="AG18">
        <f t="shared" si="2"/>
        <v>93.046856826123275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20.309999999999999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22.998970226102532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0.89909759999999994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48.35</v>
      </c>
      <c r="AB19" s="75">
        <f>-STOA!Q19</f>
        <v>0</v>
      </c>
      <c r="AC19">
        <f t="shared" si="0"/>
        <v>0.78032142573926122</v>
      </c>
      <c r="AD19">
        <f t="shared" si="1"/>
        <v>92.115086400363282</v>
      </c>
      <c r="AE19">
        <f>'IDT-1'!E19</f>
        <v>0</v>
      </c>
      <c r="AF19" s="24"/>
      <c r="AG19">
        <f t="shared" si="2"/>
        <v>92.115086400363282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19.34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22.998970226102532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0.92739799999999972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48.35</v>
      </c>
      <c r="AB20" s="75">
        <f>-STOA!Q20</f>
        <v>0</v>
      </c>
      <c r="AC20">
        <f t="shared" si="0"/>
        <v>0.78055914909926116</v>
      </c>
      <c r="AD20">
        <f t="shared" si="1"/>
        <v>92.143149077003272</v>
      </c>
      <c r="AE20">
        <f>'IDT-1'!E20</f>
        <v>0</v>
      </c>
      <c r="AF20" s="24"/>
      <c r="AG20">
        <f t="shared" si="2"/>
        <v>92.143149077003272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19.34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22.998970226102532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0.94694359999999977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48.35</v>
      </c>
      <c r="AB21" s="75">
        <f>-STOA!Q21</f>
        <v>0</v>
      </c>
      <c r="AC21">
        <f t="shared" si="0"/>
        <v>0.78072333213926126</v>
      </c>
      <c r="AD21">
        <f t="shared" si="1"/>
        <v>92.162530493963274</v>
      </c>
      <c r="AE21">
        <f>'IDT-1'!E21</f>
        <v>0</v>
      </c>
      <c r="AF21" s="24"/>
      <c r="AG21">
        <f t="shared" si="2"/>
        <v>92.162530493963274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19.34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22.998970226102532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0.95284799999999981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48.35</v>
      </c>
      <c r="AB22" s="75">
        <f>-STOA!Q22</f>
        <v>0</v>
      </c>
      <c r="AC22">
        <f t="shared" si="0"/>
        <v>0.77262492909926128</v>
      </c>
      <c r="AD22">
        <f t="shared" si="1"/>
        <v>91.206533297003276</v>
      </c>
      <c r="AE22">
        <f>'IDT-1'!E22</f>
        <v>0</v>
      </c>
      <c r="AF22" s="24"/>
      <c r="AG22">
        <f t="shared" si="2"/>
        <v>91.206533297003276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18.37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22.998970226102532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0.94205719999999982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48.35</v>
      </c>
      <c r="AB23" s="75">
        <f>-STOA!Q23</f>
        <v>0</v>
      </c>
      <c r="AC23">
        <f t="shared" si="0"/>
        <v>0.78068228637926107</v>
      </c>
      <c r="AD23">
        <f t="shared" si="1"/>
        <v>92.15768513972327</v>
      </c>
      <c r="AE23">
        <f>'IDT-1'!E23</f>
        <v>0</v>
      </c>
      <c r="AF23" s="24"/>
      <c r="AG23">
        <f t="shared" si="2"/>
        <v>92.15768513972327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19.34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22.998970226102532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0.95284799999999981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48.35</v>
      </c>
      <c r="AB24" s="75">
        <f>-STOA!Q24</f>
        <v>0</v>
      </c>
      <c r="AC24">
        <f t="shared" si="0"/>
        <v>0.79698492909926122</v>
      </c>
      <c r="AD24">
        <f t="shared" si="1"/>
        <v>94.082173297003266</v>
      </c>
      <c r="AE24">
        <f>'IDT-1'!E24</f>
        <v>0</v>
      </c>
      <c r="AF24" s="24"/>
      <c r="AG24">
        <f t="shared" si="2"/>
        <v>94.082173297003266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21.27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22.998970226102532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0.95773439999999976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48.35</v>
      </c>
      <c r="AB25" s="75">
        <f>-STOA!Q25</f>
        <v>0</v>
      </c>
      <c r="AC25">
        <f t="shared" si="0"/>
        <v>0.80517397485926112</v>
      </c>
      <c r="AD25">
        <f t="shared" si="1"/>
        <v>95.048870651243263</v>
      </c>
      <c r="AE25">
        <f>'IDT-1'!E25</f>
        <v>0</v>
      </c>
      <c r="AF25" s="24"/>
      <c r="AG25">
        <f t="shared" si="2"/>
        <v>95.048870651243263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22.24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22.998970226102532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0.98216639999999988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48.35</v>
      </c>
      <c r="AB26" s="75">
        <f>-STOA!Q26</f>
        <v>0</v>
      </c>
      <c r="AC26">
        <f t="shared" si="0"/>
        <v>0.81352720365926123</v>
      </c>
      <c r="AD26">
        <f t="shared" si="1"/>
        <v>96.034949422443262</v>
      </c>
      <c r="AE26">
        <f>'IDT-1'!E26</f>
        <v>0</v>
      </c>
      <c r="AF26" s="24"/>
      <c r="AG26">
        <f t="shared" si="2"/>
        <v>96.034949422443262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23.21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0.97035759999999982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48.35</v>
      </c>
      <c r="AB27" s="75">
        <f>-STOA!Q27</f>
        <v>0</v>
      </c>
      <c r="AC27">
        <f t="shared" si="0"/>
        <v>0.81343665984000002</v>
      </c>
      <c r="AD27">
        <f t="shared" si="1"/>
        <v>96.024260940160019</v>
      </c>
      <c r="AE27">
        <f>'IDT-1'!E27</f>
        <v>0</v>
      </c>
      <c r="AF27" s="24"/>
      <c r="AG27">
        <f t="shared" si="2"/>
        <v>96.024260940160019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23.21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0.94592559999999981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48.35</v>
      </c>
      <c r="AB28" s="75">
        <f>-STOA!Q28</f>
        <v>0</v>
      </c>
      <c r="AC28">
        <f t="shared" si="0"/>
        <v>0.82944343103999996</v>
      </c>
      <c r="AD28">
        <f t="shared" si="1"/>
        <v>97.913822168959996</v>
      </c>
      <c r="AE28">
        <f>'IDT-1'!E28</f>
        <v>0</v>
      </c>
      <c r="AF28" s="24"/>
      <c r="AG28">
        <f t="shared" si="2"/>
        <v>97.913822168959996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25.14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0.94694359999999977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48.35</v>
      </c>
      <c r="AB29" s="75">
        <f>-STOA!Q29</f>
        <v>0</v>
      </c>
      <c r="AC29">
        <f t="shared" si="0"/>
        <v>0.87010798223999997</v>
      </c>
      <c r="AD29">
        <f t="shared" si="1"/>
        <v>102.71417561776001</v>
      </c>
      <c r="AE29">
        <f>'IDT-1'!E29</f>
        <v>0</v>
      </c>
      <c r="AF29" s="24"/>
      <c r="AG29">
        <f t="shared" si="2"/>
        <v>102.71417561776001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29.98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0.94796159999999974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48.35</v>
      </c>
      <c r="AB30" s="75">
        <f>-STOA!Q30</f>
        <v>0</v>
      </c>
      <c r="AC30">
        <f t="shared" si="0"/>
        <v>0.87011653344000006</v>
      </c>
      <c r="AD30">
        <f t="shared" si="1"/>
        <v>102.71518506656001</v>
      </c>
      <c r="AE30">
        <f>'IDT-1'!E30</f>
        <v>0</v>
      </c>
      <c r="AF30" s="24"/>
      <c r="AG30">
        <f t="shared" si="2"/>
        <v>102.71518506656001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29.98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0.93717079999999986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48.35</v>
      </c>
      <c r="AB31" s="75">
        <f>-STOA!Q31</f>
        <v>0</v>
      </c>
      <c r="AC31">
        <f t="shared" si="0"/>
        <v>0.88623789071999992</v>
      </c>
      <c r="AD31">
        <f t="shared" si="1"/>
        <v>104.61827290927999</v>
      </c>
      <c r="AE31">
        <f>'IDT-1'!E31</f>
        <v>0</v>
      </c>
      <c r="AF31" s="24"/>
      <c r="AG31">
        <f t="shared" si="2"/>
        <v>104.61827290927999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31.91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0.89217519999999984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48.35</v>
      </c>
      <c r="AB32" s="75">
        <f>-STOA!Q32</f>
        <v>0</v>
      </c>
      <c r="AC32">
        <f t="shared" si="0"/>
        <v>0.90215592767999997</v>
      </c>
      <c r="AD32">
        <f t="shared" si="1"/>
        <v>106.49735927232</v>
      </c>
      <c r="AE32">
        <f>'IDT-1'!E32</f>
        <v>0</v>
      </c>
      <c r="AF32" s="24"/>
      <c r="AG32">
        <f t="shared" si="2"/>
        <v>106.49735927232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33.85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0.85898839999999999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48.35</v>
      </c>
      <c r="AB33" s="75">
        <f>-STOA!Q33</f>
        <v>0</v>
      </c>
      <c r="AC33">
        <f t="shared" si="0"/>
        <v>0.93430115856000007</v>
      </c>
      <c r="AD33">
        <f t="shared" si="1"/>
        <v>110.29202724144</v>
      </c>
      <c r="AE33">
        <f>'IDT-1'!E33</f>
        <v>0</v>
      </c>
      <c r="AF33" s="24"/>
      <c r="AG33">
        <f t="shared" si="2"/>
        <v>110.29202724144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37.71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0.94409319999999985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48.35</v>
      </c>
      <c r="AB34" s="75">
        <f>-STOA!Q34</f>
        <v>0</v>
      </c>
      <c r="AC34">
        <f t="shared" si="0"/>
        <v>0.95131203888000004</v>
      </c>
      <c r="AD34">
        <f t="shared" si="1"/>
        <v>112.30012116112</v>
      </c>
      <c r="AE34">
        <f>'IDT-1'!E34</f>
        <v>0</v>
      </c>
      <c r="AF34" s="24"/>
      <c r="AG34">
        <f t="shared" si="2"/>
        <v>112.30012116112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39.65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0.92637999999999976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48.35</v>
      </c>
      <c r="AB35" s="75">
        <f>-STOA!Q35</f>
        <v>0</v>
      </c>
      <c r="AC35">
        <f t="shared" si="0"/>
        <v>0.99988324799999995</v>
      </c>
      <c r="AD35">
        <f t="shared" si="1"/>
        <v>118.033836752</v>
      </c>
      <c r="AE35">
        <f>'IDT-1'!E35</f>
        <v>0</v>
      </c>
      <c r="AF35" s="24"/>
      <c r="AG35">
        <f t="shared" si="2"/>
        <v>118.033836752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45.45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0.91660719999999984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48.35</v>
      </c>
      <c r="AB36" s="75">
        <f>-STOA!Q36</f>
        <v>0</v>
      </c>
      <c r="AC36">
        <f t="shared" si="0"/>
        <v>1.0403731564800001</v>
      </c>
      <c r="AD36">
        <f t="shared" si="1"/>
        <v>122.81357404352001</v>
      </c>
      <c r="AE36">
        <f>'IDT-1'!E36</f>
        <v>0</v>
      </c>
      <c r="AF36" s="24"/>
      <c r="AG36">
        <f t="shared" si="2"/>
        <v>122.81357404352001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50.28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0.9489795999999997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48.35</v>
      </c>
      <c r="AB37" s="75">
        <f>-STOA!Q37</f>
        <v>0</v>
      </c>
      <c r="AC37">
        <f t="shared" si="0"/>
        <v>1.0650050846399999</v>
      </c>
      <c r="AD37">
        <f t="shared" si="1"/>
        <v>125.72131451536001</v>
      </c>
      <c r="AE37">
        <f>'IDT-1'!E37</f>
        <v>0</v>
      </c>
      <c r="AF37" s="24"/>
      <c r="AG37">
        <f t="shared" si="2"/>
        <v>125.72131451536001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53.18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0.96465679999999987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48.35</v>
      </c>
      <c r="AB38" s="75">
        <f>-STOA!Q38</f>
        <v>0</v>
      </c>
      <c r="AC38">
        <f t="shared" si="0"/>
        <v>1.1057927731200001</v>
      </c>
      <c r="AD38">
        <f t="shared" si="1"/>
        <v>130.53620402688003</v>
      </c>
      <c r="AE38">
        <f>'IDT-1'!E38</f>
        <v>0</v>
      </c>
      <c r="AF38" s="24"/>
      <c r="AG38">
        <f t="shared" si="2"/>
        <v>130.53620402688003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58.02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0.96547119999999975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65.760000000000005</v>
      </c>
      <c r="AB39" s="75">
        <f>-STOA!Q39</f>
        <v>0</v>
      </c>
      <c r="AC39">
        <f t="shared" si="0"/>
        <v>1.1383916140799999</v>
      </c>
      <c r="AD39">
        <f t="shared" si="1"/>
        <v>134.38441958592</v>
      </c>
      <c r="AE39">
        <f>'IDT-1'!E39</f>
        <v>0</v>
      </c>
      <c r="AF39" s="24"/>
      <c r="AG39">
        <f t="shared" si="2"/>
        <v>134.38441958592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44.49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0.9361527999999999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65.760000000000005</v>
      </c>
      <c r="AB40" s="75">
        <f>-STOA!Q40</f>
        <v>0</v>
      </c>
      <c r="AC40">
        <f t="shared" si="0"/>
        <v>1.16242133952</v>
      </c>
      <c r="AD40">
        <f t="shared" si="1"/>
        <v>137.22107146048</v>
      </c>
      <c r="AE40">
        <f>'IDT-1'!E40</f>
        <v>0</v>
      </c>
      <c r="AF40" s="24"/>
      <c r="AG40">
        <f t="shared" si="2"/>
        <v>137.22107146048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47.38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0.96262079999999983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65.760000000000005</v>
      </c>
      <c r="AB41" s="75">
        <f>-STOA!Q41</f>
        <v>0</v>
      </c>
      <c r="AC41">
        <f t="shared" si="0"/>
        <v>1.1951516707200001</v>
      </c>
      <c r="AD41">
        <f t="shared" si="1"/>
        <v>141.08480912927999</v>
      </c>
      <c r="AE41">
        <f>'IDT-1'!E41</f>
        <v>0</v>
      </c>
      <c r="AF41" s="24"/>
      <c r="AG41">
        <f t="shared" si="2"/>
        <v>141.08480912927999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51.25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0.92067919999999992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65.760000000000005</v>
      </c>
      <c r="AB42" s="75">
        <f>-STOA!Q42</f>
        <v>0</v>
      </c>
      <c r="AC42">
        <f t="shared" si="0"/>
        <v>1.21915936128</v>
      </c>
      <c r="AD42">
        <f t="shared" si="1"/>
        <v>143.91885983872001</v>
      </c>
      <c r="AE42">
        <f>'IDT-1'!E42</f>
        <v>0</v>
      </c>
      <c r="AF42" s="24"/>
      <c r="AG42">
        <f t="shared" si="2"/>
        <v>143.91885983872001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54.15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0.94592559999999981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77.36</v>
      </c>
      <c r="AB43" s="75">
        <f>-STOA!Q43</f>
        <v>0</v>
      </c>
      <c r="AC43">
        <f t="shared" si="0"/>
        <v>1.2518794310399999</v>
      </c>
      <c r="AD43">
        <f t="shared" si="1"/>
        <v>147.78138616895998</v>
      </c>
      <c r="AE43">
        <f>'IDT-1'!E43</f>
        <v>0</v>
      </c>
      <c r="AF43" s="24"/>
      <c r="AG43">
        <f t="shared" si="2"/>
        <v>147.78138616895998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46.42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0.9489795999999997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77.36</v>
      </c>
      <c r="AB44" s="75">
        <f>-STOA!Q44</f>
        <v>0</v>
      </c>
      <c r="AC44">
        <f t="shared" si="0"/>
        <v>1.2762650846399999</v>
      </c>
      <c r="AD44">
        <f t="shared" si="1"/>
        <v>150.66005451536</v>
      </c>
      <c r="AE44">
        <f>'IDT-1'!E44</f>
        <v>0</v>
      </c>
      <c r="AF44" s="24"/>
      <c r="AG44">
        <f t="shared" si="2"/>
        <v>150.66005451536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49.32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0.94694359999999977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77.36</v>
      </c>
      <c r="AB45" s="75">
        <f>-STOA!Q45</f>
        <v>0</v>
      </c>
      <c r="AC45">
        <f t="shared" si="0"/>
        <v>1.3006079822399998</v>
      </c>
      <c r="AD45">
        <f t="shared" si="1"/>
        <v>153.53367561776</v>
      </c>
      <c r="AE45">
        <f>'IDT-1'!E45</f>
        <v>0</v>
      </c>
      <c r="AF45" s="24"/>
      <c r="AG45">
        <f t="shared" si="2"/>
        <v>153.53367561776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52.22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0.94103919999999974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77.36</v>
      </c>
      <c r="AB46" s="75">
        <f>-STOA!Q46</f>
        <v>0</v>
      </c>
      <c r="AC46">
        <f t="shared" si="0"/>
        <v>1.3168543852799999</v>
      </c>
      <c r="AD46">
        <f t="shared" si="1"/>
        <v>155.45152481471999</v>
      </c>
      <c r="AE46">
        <f>'IDT-1'!E46</f>
        <v>0</v>
      </c>
      <c r="AF46" s="24"/>
      <c r="AG46">
        <f t="shared" si="2"/>
        <v>155.45152481471999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54.16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0.91864319999999977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77.36</v>
      </c>
      <c r="AB47" s="75">
        <f>-STOA!Q47</f>
        <v>0</v>
      </c>
      <c r="AC47">
        <f t="shared" si="0"/>
        <v>1.34094225888</v>
      </c>
      <c r="AD47">
        <f t="shared" si="1"/>
        <v>158.29504094111999</v>
      </c>
      <c r="AE47">
        <f>'IDT-1'!E47</f>
        <v>0</v>
      </c>
      <c r="AF47" s="24"/>
      <c r="AG47">
        <f t="shared" si="2"/>
        <v>158.29504094111999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57.05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0.91966119999999996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77.36</v>
      </c>
      <c r="AB48" s="75">
        <f>-STOA!Q48</f>
        <v>0</v>
      </c>
      <c r="AC48">
        <f t="shared" si="0"/>
        <v>1.33288681008</v>
      </c>
      <c r="AD48">
        <f t="shared" si="1"/>
        <v>157.34411438992001</v>
      </c>
      <c r="AE48">
        <f>'IDT-1'!E48</f>
        <v>0</v>
      </c>
      <c r="AF48" s="24"/>
      <c r="AG48">
        <f t="shared" si="2"/>
        <v>157.34411438992001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56.09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0.8756835999999999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77.36</v>
      </c>
      <c r="AB49" s="75">
        <f>-STOA!Q49</f>
        <v>0</v>
      </c>
      <c r="AC49">
        <f t="shared" si="0"/>
        <v>1.3405813982399999</v>
      </c>
      <c r="AD49">
        <f t="shared" si="1"/>
        <v>158.25244220175998</v>
      </c>
      <c r="AE49">
        <f>'IDT-1'!E49</f>
        <v>0</v>
      </c>
      <c r="AF49" s="24"/>
      <c r="AG49">
        <f t="shared" si="2"/>
        <v>158.25244220175998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57.05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0.69977319999999987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77.36</v>
      </c>
      <c r="AB50" s="75">
        <f>-STOA!Q50</f>
        <v>0</v>
      </c>
      <c r="AC50">
        <f t="shared" si="0"/>
        <v>1.3472517508799999</v>
      </c>
      <c r="AD50">
        <f t="shared" si="1"/>
        <v>159.03986144912002</v>
      </c>
      <c r="AE50">
        <f>'IDT-1'!E50</f>
        <v>0</v>
      </c>
      <c r="AF50" s="24"/>
      <c r="AG50">
        <f t="shared" si="2"/>
        <v>159.03986144912002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58.02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0.91090639999999989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101.54</v>
      </c>
      <c r="AB51" s="75">
        <f>-STOA!Q51</f>
        <v>0</v>
      </c>
      <c r="AC51">
        <f t="shared" si="0"/>
        <v>1.34902526976</v>
      </c>
      <c r="AD51">
        <f t="shared" si="1"/>
        <v>159.24922113023999</v>
      </c>
      <c r="AE51">
        <f>'IDT-1'!E51</f>
        <v>0</v>
      </c>
      <c r="AF51" s="24"/>
      <c r="AG51">
        <f t="shared" si="2"/>
        <v>159.24922113023999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33.840000000000003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0.95977039999999991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101.54</v>
      </c>
      <c r="AB52" s="75">
        <f>-STOA!Q52</f>
        <v>0</v>
      </c>
      <c r="AC52">
        <f t="shared" si="0"/>
        <v>1.3413717273599999</v>
      </c>
      <c r="AD52">
        <f t="shared" si="1"/>
        <v>158.34573867263998</v>
      </c>
      <c r="AE52">
        <f>'IDT-1'!E52</f>
        <v>0</v>
      </c>
      <c r="AF52" s="24"/>
      <c r="AG52">
        <f t="shared" si="2"/>
        <v>158.34573867263998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32.880000000000003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0.97727999999999982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101.54</v>
      </c>
      <c r="AB53" s="75">
        <f>-STOA!Q53</f>
        <v>0</v>
      </c>
      <c r="AC53">
        <f t="shared" si="0"/>
        <v>1.341518808</v>
      </c>
      <c r="AD53">
        <f t="shared" si="1"/>
        <v>158.36310119200002</v>
      </c>
      <c r="AE53">
        <f>'IDT-1'!E53</f>
        <v>0</v>
      </c>
      <c r="AF53" s="24"/>
      <c r="AG53">
        <f t="shared" si="2"/>
        <v>158.36310119200002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32.880000000000003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0.95875239999999973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101.54</v>
      </c>
      <c r="AB54" s="75">
        <f>-STOA!Q54</f>
        <v>0</v>
      </c>
      <c r="AC54">
        <f t="shared" si="0"/>
        <v>1.34136317616</v>
      </c>
      <c r="AD54">
        <f t="shared" si="1"/>
        <v>158.34472922384001</v>
      </c>
      <c r="AE54">
        <f>'IDT-1'!E54</f>
        <v>0</v>
      </c>
      <c r="AF54" s="24"/>
      <c r="AG54">
        <f t="shared" si="2"/>
        <v>158.34472922384001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32.880000000000003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0.9489795999999997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101.54</v>
      </c>
      <c r="AB55" s="75">
        <f>-STOA!Q55</f>
        <v>0</v>
      </c>
      <c r="AC55">
        <f t="shared" si="0"/>
        <v>1.32506908464</v>
      </c>
      <c r="AD55">
        <f t="shared" si="1"/>
        <v>156.42125051535999</v>
      </c>
      <c r="AE55">
        <f>'IDT-1'!E55</f>
        <v>0</v>
      </c>
      <c r="AF55" s="24"/>
      <c r="AG55">
        <f t="shared" si="2"/>
        <v>156.42125051535999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30.95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0.9361527999999999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101.54</v>
      </c>
      <c r="AB56" s="75">
        <f>-STOA!Q56</f>
        <v>0</v>
      </c>
      <c r="AC56">
        <f t="shared" si="0"/>
        <v>1.3086653395200001</v>
      </c>
      <c r="AD56">
        <f t="shared" si="1"/>
        <v>154.48482746048001</v>
      </c>
      <c r="AE56">
        <f>'IDT-1'!E56</f>
        <v>0</v>
      </c>
      <c r="AF56" s="24"/>
      <c r="AG56">
        <f t="shared" si="2"/>
        <v>154.48482746048001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29.01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0.9361527999999999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101.54</v>
      </c>
      <c r="AB57" s="75">
        <f>-STOA!Q57</f>
        <v>0</v>
      </c>
      <c r="AC57">
        <f t="shared" si="0"/>
        <v>1.3086653395200001</v>
      </c>
      <c r="AD57">
        <f t="shared" si="1"/>
        <v>154.48482746048001</v>
      </c>
      <c r="AE57">
        <f>'IDT-1'!E57</f>
        <v>0</v>
      </c>
      <c r="AF57" s="24"/>
      <c r="AG57">
        <f t="shared" si="2"/>
        <v>154.48482746048001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29.01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0.93045199999999995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77.36</v>
      </c>
      <c r="AB58" s="75">
        <f>-STOA!Q58</f>
        <v>0</v>
      </c>
      <c r="AC58">
        <f t="shared" si="0"/>
        <v>1.2842574527999999</v>
      </c>
      <c r="AD58">
        <f t="shared" si="1"/>
        <v>151.60353454719998</v>
      </c>
      <c r="AE58">
        <f>'IDT-1'!E58</f>
        <v>0</v>
      </c>
      <c r="AF58" s="24"/>
      <c r="AG58">
        <f t="shared" si="2"/>
        <v>151.60353454719998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50.29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0.90683439999999982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77.36</v>
      </c>
      <c r="AB59" s="75">
        <f>-STOA!Q59</f>
        <v>0</v>
      </c>
      <c r="AC59">
        <f t="shared" si="0"/>
        <v>1.2759110649599998</v>
      </c>
      <c r="AD59">
        <f t="shared" si="1"/>
        <v>150.61826333503998</v>
      </c>
      <c r="AE59">
        <f>'IDT-1'!E59</f>
        <v>0</v>
      </c>
      <c r="AF59" s="24"/>
      <c r="AG59">
        <f t="shared" si="2"/>
        <v>150.61826333503998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49.32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0.92352959999999984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77.36</v>
      </c>
      <c r="AB60" s="75">
        <f>-STOA!Q60</f>
        <v>0</v>
      </c>
      <c r="AC60">
        <f t="shared" si="0"/>
        <v>1.2841153046399998</v>
      </c>
      <c r="AD60">
        <f t="shared" si="1"/>
        <v>151.58675429535998</v>
      </c>
      <c r="AE60">
        <f>'IDT-1'!E60</f>
        <v>0</v>
      </c>
      <c r="AF60" s="24"/>
      <c r="AG60">
        <f t="shared" si="2"/>
        <v>151.58675429535998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50.28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0.9361527999999999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77.36</v>
      </c>
      <c r="AB61" s="75">
        <f>-STOA!Q61</f>
        <v>0</v>
      </c>
      <c r="AC61">
        <f t="shared" si="0"/>
        <v>1.2843053395199999</v>
      </c>
      <c r="AD61">
        <f t="shared" si="1"/>
        <v>151.60918746048</v>
      </c>
      <c r="AE61">
        <f>'IDT-1'!E61</f>
        <v>0</v>
      </c>
      <c r="AF61" s="24"/>
      <c r="AG61">
        <f t="shared" si="2"/>
        <v>151.60918746048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50.29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0.92841599999999969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77.36</v>
      </c>
      <c r="AB62" s="75">
        <f>-STOA!Q62</f>
        <v>0</v>
      </c>
      <c r="AC62">
        <f t="shared" si="0"/>
        <v>1.3004523503999998</v>
      </c>
      <c r="AD62">
        <f t="shared" si="1"/>
        <v>153.51530364959999</v>
      </c>
      <c r="AE62">
        <f>'IDT-1'!E62</f>
        <v>0</v>
      </c>
      <c r="AF62" s="24"/>
      <c r="AG62">
        <f t="shared" si="2"/>
        <v>153.51530364959999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52.22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0.91090639999999989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77.36</v>
      </c>
      <c r="AB63" s="75">
        <f>-STOA!Q63</f>
        <v>0</v>
      </c>
      <c r="AC63">
        <f t="shared" si="0"/>
        <v>1.3003052697599999</v>
      </c>
      <c r="AD63">
        <f t="shared" si="1"/>
        <v>153.49794113023998</v>
      </c>
      <c r="AE63">
        <f>'IDT-1'!E63</f>
        <v>0</v>
      </c>
      <c r="AF63" s="24"/>
      <c r="AG63">
        <f t="shared" si="2"/>
        <v>153.49794113023998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52.22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0.9392067999999999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77.36</v>
      </c>
      <c r="AB64" s="75">
        <f>-STOA!Q64</f>
        <v>0</v>
      </c>
      <c r="AC64">
        <f t="shared" si="0"/>
        <v>1.3005429931199999</v>
      </c>
      <c r="AD64">
        <f t="shared" si="1"/>
        <v>153.52600380688003</v>
      </c>
      <c r="AE64">
        <f>'IDT-1'!E64</f>
        <v>0</v>
      </c>
      <c r="AF64" s="24"/>
      <c r="AG64">
        <f t="shared" si="2"/>
        <v>153.52600380688003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52.22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0.92454759999999991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77.36</v>
      </c>
      <c r="AB65" s="75">
        <f>-STOA!Q65</f>
        <v>0</v>
      </c>
      <c r="AC65">
        <f t="shared" si="0"/>
        <v>1.2842078558400001</v>
      </c>
      <c r="AD65">
        <f t="shared" si="1"/>
        <v>151.59767974415999</v>
      </c>
      <c r="AE65">
        <f>'IDT-1'!E65</f>
        <v>0</v>
      </c>
      <c r="AF65" s="24"/>
      <c r="AG65">
        <f t="shared" si="2"/>
        <v>151.59767974415999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50.29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0.91090639999999989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77.36</v>
      </c>
      <c r="AB66" s="75">
        <f>-STOA!Q66</f>
        <v>0</v>
      </c>
      <c r="AC66">
        <f t="shared" si="0"/>
        <v>1.2840932697599998</v>
      </c>
      <c r="AD66">
        <f t="shared" si="1"/>
        <v>151.58415313024</v>
      </c>
      <c r="AE66">
        <f>'IDT-1'!E66</f>
        <v>0</v>
      </c>
      <c r="AF66" s="24"/>
      <c r="AG66">
        <f t="shared" si="2"/>
        <v>151.58415313024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50.29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0.90683439999999982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101.54</v>
      </c>
      <c r="AB67" s="75">
        <f>-STOA!Q67</f>
        <v>0</v>
      </c>
      <c r="AC67">
        <f t="shared" si="0"/>
        <v>1.2759110649600001</v>
      </c>
      <c r="AD67">
        <f t="shared" si="1"/>
        <v>150.61826333503998</v>
      </c>
      <c r="AE67">
        <f>'IDT-1'!E67</f>
        <v>0</v>
      </c>
      <c r="AF67" s="24"/>
      <c r="AG67">
        <f t="shared" si="2"/>
        <v>150.61826333503998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25.14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0.92067919999999992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1.2679633612799999</v>
      </c>
      <c r="AD68">
        <f t="shared" ref="AD68:AD98" si="4">SUM(B68:AB68,AI68:AV68)-AC68</f>
        <v>149.68005583871999</v>
      </c>
      <c r="AE68">
        <f>'IDT-1'!E68</f>
        <v>0</v>
      </c>
      <c r="AF68" s="24"/>
      <c r="AG68">
        <f t="shared" ref="AG68:AG98" si="5">SUM(AD68:AF68)</f>
        <v>149.68005583871999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24.18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0.91375679999999992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101.35</v>
      </c>
      <c r="AB69" s="75">
        <f>-STOA!Q69</f>
        <v>0</v>
      </c>
      <c r="AC69">
        <f t="shared" si="3"/>
        <v>1.2500132131199999</v>
      </c>
      <c r="AD69">
        <f t="shared" si="4"/>
        <v>147.56108358687999</v>
      </c>
      <c r="AE69">
        <f>'IDT-1'!E69</f>
        <v>0</v>
      </c>
      <c r="AF69" s="24"/>
      <c r="AG69">
        <f t="shared" si="5"/>
        <v>147.56108358687999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22.24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0.90194799999999975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93.13</v>
      </c>
      <c r="AB70" s="75">
        <f>-STOA!Q70</f>
        <v>0</v>
      </c>
      <c r="AC70">
        <f t="shared" si="3"/>
        <v>1.2295860191999999</v>
      </c>
      <c r="AD70">
        <f t="shared" si="4"/>
        <v>145.14970198079999</v>
      </c>
      <c r="AE70">
        <f>'IDT-1'!E70</f>
        <v>0</v>
      </c>
      <c r="AF70" s="24"/>
      <c r="AG70">
        <f t="shared" si="5"/>
        <v>145.14970198079999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28.04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0.88342039999999999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48.35</v>
      </c>
      <c r="AB71" s="75">
        <f>-STOA!Q71</f>
        <v>0</v>
      </c>
      <c r="AC71">
        <f t="shared" si="3"/>
        <v>1.2026343873599998</v>
      </c>
      <c r="AD71">
        <f t="shared" si="4"/>
        <v>141.96812601264</v>
      </c>
      <c r="AE71">
        <f>'IDT-1'!E71</f>
        <v>0</v>
      </c>
      <c r="AF71" s="24"/>
      <c r="AG71">
        <f t="shared" si="5"/>
        <v>141.96812601264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69.63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0.92637999999999976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48.35</v>
      </c>
      <c r="AB72" s="75">
        <f>-STOA!Q72</f>
        <v>0</v>
      </c>
      <c r="AC72">
        <f t="shared" si="3"/>
        <v>1.186699248</v>
      </c>
      <c r="AD72">
        <f t="shared" si="4"/>
        <v>140.087020752</v>
      </c>
      <c r="AE72">
        <f>'IDT-1'!E72</f>
        <v>0</v>
      </c>
      <c r="AF72" s="24"/>
      <c r="AG72">
        <f t="shared" si="5"/>
        <v>140.087020752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67.69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0.92251159999999977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48.35</v>
      </c>
      <c r="AB73" s="75">
        <f>-STOA!Q73</f>
        <v>0</v>
      </c>
      <c r="AC73">
        <f t="shared" si="3"/>
        <v>1.1785187534399999</v>
      </c>
      <c r="AD73">
        <f t="shared" si="4"/>
        <v>139.12133284656002</v>
      </c>
      <c r="AE73">
        <f>'IDT-1'!E73</f>
        <v>0</v>
      </c>
      <c r="AF73" s="24"/>
      <c r="AG73">
        <f t="shared" si="5"/>
        <v>139.12133284656002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66.72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0.93432039999999983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48.35</v>
      </c>
      <c r="AB74" s="75">
        <f>-STOA!Q74</f>
        <v>0</v>
      </c>
      <c r="AC74">
        <f t="shared" si="3"/>
        <v>1.17055394736</v>
      </c>
      <c r="AD74">
        <f t="shared" si="4"/>
        <v>138.18110645264002</v>
      </c>
      <c r="AE74">
        <f>'IDT-1'!E74</f>
        <v>0</v>
      </c>
      <c r="AF74" s="24"/>
      <c r="AG74">
        <f t="shared" si="5"/>
        <v>138.18110645264002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65.760000000000005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0.90194799999999975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48.35</v>
      </c>
      <c r="AB75" s="75">
        <f>-STOA!Q75</f>
        <v>0</v>
      </c>
      <c r="AC75">
        <f t="shared" si="3"/>
        <v>1.1428140191999998</v>
      </c>
      <c r="AD75">
        <f t="shared" si="4"/>
        <v>134.9064739808</v>
      </c>
      <c r="AE75">
        <f>'IDT-1'!E75</f>
        <v>0</v>
      </c>
      <c r="AF75" s="24"/>
      <c r="AG75">
        <f t="shared" si="5"/>
        <v>134.9064739808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62.85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0.76329639999999987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48.35</v>
      </c>
      <c r="AB76" s="75">
        <f>-STOA!Q76</f>
        <v>0</v>
      </c>
      <c r="AC76">
        <f t="shared" si="3"/>
        <v>1.15794534576</v>
      </c>
      <c r="AD76">
        <f t="shared" si="4"/>
        <v>136.69269105424002</v>
      </c>
      <c r="AE76">
        <f>'IDT-1'!E76</f>
        <v>0</v>
      </c>
      <c r="AF76" s="24"/>
      <c r="AG76">
        <f t="shared" si="5"/>
        <v>136.69269105424002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64.790000000000006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0.85308399999999995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48.35</v>
      </c>
      <c r="AB77" s="75">
        <f>-STOA!Q77</f>
        <v>0</v>
      </c>
      <c r="AC77">
        <f t="shared" si="3"/>
        <v>1.1830595615999999</v>
      </c>
      <c r="AD77">
        <f t="shared" si="4"/>
        <v>139.65736443839998</v>
      </c>
      <c r="AE77">
        <f>'IDT-1'!E77</f>
        <v>0</v>
      </c>
      <c r="AF77" s="24"/>
      <c r="AG77">
        <f t="shared" si="5"/>
        <v>139.65736443839998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67.69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22.290000000000003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0.96262079999999983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48.35</v>
      </c>
      <c r="AB78" s="75">
        <f>-STOA!Q78</f>
        <v>0</v>
      </c>
      <c r="AC78">
        <f t="shared" si="3"/>
        <v>1.18918767072</v>
      </c>
      <c r="AD78">
        <f t="shared" si="4"/>
        <v>140.38077312927999</v>
      </c>
      <c r="AE78">
        <f>'IDT-1'!E78</f>
        <v>0</v>
      </c>
      <c r="AF78" s="24"/>
      <c r="AG78">
        <f t="shared" si="5"/>
        <v>140.38077312927999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68.66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22.290000000000003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0.94307519999999978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48.35</v>
      </c>
      <c r="AB79" s="75">
        <f>-STOA!Q79</f>
        <v>0</v>
      </c>
      <c r="AC79">
        <f t="shared" si="3"/>
        <v>1.1890234876800001</v>
      </c>
      <c r="AD79">
        <f t="shared" si="4"/>
        <v>140.36139171232</v>
      </c>
      <c r="AE79">
        <f>'IDT-1'!E79</f>
        <v>0</v>
      </c>
      <c r="AF79" s="24"/>
      <c r="AG79">
        <f t="shared" si="5"/>
        <v>140.36139171232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68.66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22.290000000000003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0.93717079999999986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48.35</v>
      </c>
      <c r="AB80" s="75">
        <f>-STOA!Q80</f>
        <v>0</v>
      </c>
      <c r="AC80">
        <f t="shared" si="3"/>
        <v>1.1726778907199999</v>
      </c>
      <c r="AD80">
        <f t="shared" si="4"/>
        <v>138.43183290928002</v>
      </c>
      <c r="AE80">
        <f>'IDT-1'!E80</f>
        <v>0</v>
      </c>
      <c r="AF80" s="24"/>
      <c r="AG80">
        <f t="shared" si="5"/>
        <v>138.43183290928002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66.72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22.290000000000003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0.89706159999999979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48.35</v>
      </c>
      <c r="AB81" s="75">
        <f>-STOA!Q81</f>
        <v>0</v>
      </c>
      <c r="AC81">
        <f t="shared" si="3"/>
        <v>1.15612897344</v>
      </c>
      <c r="AD81">
        <f t="shared" si="4"/>
        <v>136.47827262656</v>
      </c>
      <c r="AE81">
        <f>'IDT-1'!E81</f>
        <v>0</v>
      </c>
      <c r="AF81" s="24"/>
      <c r="AG81">
        <f t="shared" si="5"/>
        <v>136.47827262656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64.790000000000006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22.290000000000003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0.92841599999999969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48.35</v>
      </c>
      <c r="AB82" s="75">
        <f>-STOA!Q82</f>
        <v>0</v>
      </c>
      <c r="AC82">
        <f t="shared" si="3"/>
        <v>1.1482443503999999</v>
      </c>
      <c r="AD82">
        <f t="shared" si="4"/>
        <v>135.54751164959998</v>
      </c>
      <c r="AE82">
        <f>'IDT-1'!E82</f>
        <v>0</v>
      </c>
      <c r="AF82" s="24"/>
      <c r="AG82">
        <f t="shared" si="5"/>
        <v>135.54751164959998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63.82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22.64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0.89706159999999979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48.35</v>
      </c>
      <c r="AB83" s="75">
        <f>-STOA!Q83</f>
        <v>0</v>
      </c>
      <c r="AC83">
        <f t="shared" si="3"/>
        <v>1.1184129734399999</v>
      </c>
      <c r="AD83">
        <f t="shared" si="4"/>
        <v>132.02598862656001</v>
      </c>
      <c r="AE83">
        <f>'IDT-1'!E83</f>
        <v>0</v>
      </c>
      <c r="AF83" s="24"/>
      <c r="AG83">
        <f t="shared" si="5"/>
        <v>132.02598862656001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59.95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22.64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0.90785239999999978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48.35</v>
      </c>
      <c r="AB84" s="75">
        <f>-STOA!Q84</f>
        <v>0</v>
      </c>
      <c r="AC84">
        <f t="shared" si="3"/>
        <v>1.1185036161599999</v>
      </c>
      <c r="AD84">
        <f t="shared" si="4"/>
        <v>132.03668878383999</v>
      </c>
      <c r="AE84">
        <f>'IDT-1'!E84</f>
        <v>0</v>
      </c>
      <c r="AF84" s="24"/>
      <c r="AG84">
        <f t="shared" si="5"/>
        <v>132.03668878383999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59.95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22.64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0.95182999999999984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48.35</v>
      </c>
      <c r="AB85" s="75">
        <f>-STOA!Q85</f>
        <v>0</v>
      </c>
      <c r="AC85">
        <f t="shared" si="3"/>
        <v>1.102661028</v>
      </c>
      <c r="AD85">
        <f t="shared" si="4"/>
        <v>130.166508972</v>
      </c>
      <c r="AE85">
        <f>'IDT-1'!E85</f>
        <v>0</v>
      </c>
      <c r="AF85" s="24"/>
      <c r="AG85">
        <f t="shared" si="5"/>
        <v>130.166508972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58.02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22.64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0.95284799999999981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48.35</v>
      </c>
      <c r="AB86" s="75">
        <f>-STOA!Q86</f>
        <v>0</v>
      </c>
      <c r="AC86">
        <f t="shared" si="3"/>
        <v>1.0783095791999999</v>
      </c>
      <c r="AD86">
        <f t="shared" si="4"/>
        <v>127.29187842080002</v>
      </c>
      <c r="AE86">
        <f>'IDT-1'!E86</f>
        <v>0</v>
      </c>
      <c r="AF86" s="24"/>
      <c r="AG86">
        <f t="shared" si="5"/>
        <v>127.29187842080002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55.12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22.64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0.97239359999999975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48.35</v>
      </c>
      <c r="AB87" s="75">
        <f>-STOA!Q87</f>
        <v>0</v>
      </c>
      <c r="AC87">
        <f t="shared" si="3"/>
        <v>1.0541137622399999</v>
      </c>
      <c r="AD87">
        <f t="shared" si="4"/>
        <v>124.43561983776</v>
      </c>
      <c r="AE87">
        <f>'IDT-1'!E87</f>
        <v>0</v>
      </c>
      <c r="AF87" s="24"/>
      <c r="AG87">
        <f t="shared" si="5"/>
        <v>124.43561983776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52.22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22.64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0.98216639999999988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48.35</v>
      </c>
      <c r="AB88" s="75">
        <f>-STOA!Q88</f>
        <v>0</v>
      </c>
      <c r="AC88">
        <f t="shared" si="3"/>
        <v>1.0541118537599998</v>
      </c>
      <c r="AD88">
        <f t="shared" si="4"/>
        <v>124.43539454624</v>
      </c>
      <c r="AE88">
        <f>'IDT-1'!E88</f>
        <v>0</v>
      </c>
      <c r="AF88" s="24"/>
      <c r="AG88">
        <f t="shared" si="5"/>
        <v>124.43539454624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52.21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22.64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0.97239359999999975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48.35</v>
      </c>
      <c r="AB89" s="75">
        <f>-STOA!Q89</f>
        <v>0</v>
      </c>
      <c r="AC89">
        <f t="shared" si="3"/>
        <v>1.03781776224</v>
      </c>
      <c r="AD89">
        <f t="shared" si="4"/>
        <v>122.51191583776</v>
      </c>
      <c r="AE89">
        <f>'IDT-1'!E89</f>
        <v>0</v>
      </c>
      <c r="AF89" s="24"/>
      <c r="AG89">
        <f t="shared" si="5"/>
        <v>122.51191583776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50.28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22.64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0.97829799999999978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48.35</v>
      </c>
      <c r="AB90" s="75">
        <f>-STOA!Q90</f>
        <v>0</v>
      </c>
      <c r="AC90">
        <f t="shared" si="3"/>
        <v>1.0298033592</v>
      </c>
      <c r="AD90">
        <f t="shared" si="4"/>
        <v>121.56583464080001</v>
      </c>
      <c r="AE90">
        <f>'IDT-1'!E90</f>
        <v>0</v>
      </c>
      <c r="AF90" s="24"/>
      <c r="AG90">
        <f t="shared" si="5"/>
        <v>121.56583464080001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49.32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0.96058479999999991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48.35</v>
      </c>
      <c r="AB91" s="75">
        <f>-STOA!Q91</f>
        <v>0</v>
      </c>
      <c r="AC91">
        <f t="shared" si="3"/>
        <v>1.0163825683200001</v>
      </c>
      <c r="AD91">
        <f t="shared" si="4"/>
        <v>119.98154223168</v>
      </c>
      <c r="AE91">
        <f>'IDT-1'!E91</f>
        <v>0</v>
      </c>
      <c r="AF91" s="24"/>
      <c r="AG91">
        <f t="shared" si="5"/>
        <v>119.98154223168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47.38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0.89807959999999987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48.35</v>
      </c>
      <c r="AB92" s="75">
        <f>-STOA!Q92</f>
        <v>0</v>
      </c>
      <c r="AC92">
        <f t="shared" si="3"/>
        <v>1.0077935246399998</v>
      </c>
      <c r="AD92">
        <f t="shared" si="4"/>
        <v>118.96762607536</v>
      </c>
      <c r="AE92">
        <f>'IDT-1'!E92</f>
        <v>0</v>
      </c>
      <c r="AF92" s="24"/>
      <c r="AG92">
        <f t="shared" si="5"/>
        <v>118.96762607536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46.42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0.92454759999999991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48.35</v>
      </c>
      <c r="AB93" s="75">
        <f>-STOA!Q93</f>
        <v>0</v>
      </c>
      <c r="AC93">
        <f t="shared" si="3"/>
        <v>0.99171985583999989</v>
      </c>
      <c r="AD93">
        <f t="shared" si="4"/>
        <v>117.07016774416</v>
      </c>
      <c r="AE93">
        <f>'IDT-1'!E93</f>
        <v>0</v>
      </c>
      <c r="AF93" s="24"/>
      <c r="AG93">
        <f t="shared" si="5"/>
        <v>117.07016774416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44.48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0.91477479999999989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48.35</v>
      </c>
      <c r="AB94" s="75">
        <f>-STOA!Q94</f>
        <v>0</v>
      </c>
      <c r="AC94">
        <f t="shared" si="3"/>
        <v>0.98357376431999999</v>
      </c>
      <c r="AD94">
        <f t="shared" si="4"/>
        <v>116.10854103568002</v>
      </c>
      <c r="AE94">
        <f>'IDT-1'!E94</f>
        <v>0</v>
      </c>
      <c r="AF94" s="24"/>
      <c r="AG94">
        <f t="shared" si="5"/>
        <v>116.10854103568002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43.52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0.91579279999999985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48.35</v>
      </c>
      <c r="AB95" s="75">
        <f>-STOA!Q95</f>
        <v>0</v>
      </c>
      <c r="AC95">
        <f t="shared" si="3"/>
        <v>0.96728631552</v>
      </c>
      <c r="AD95">
        <f t="shared" si="4"/>
        <v>114.18584648448</v>
      </c>
      <c r="AE95">
        <f>'IDT-1'!E95</f>
        <v>0</v>
      </c>
      <c r="AF95" s="24"/>
      <c r="AG95">
        <f t="shared" si="5"/>
        <v>114.18584648448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41.58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0.94592559999999981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48.35</v>
      </c>
      <c r="AB96" s="75">
        <f>-STOA!Q96</f>
        <v>0</v>
      </c>
      <c r="AC96">
        <f t="shared" si="3"/>
        <v>0.95132743103999995</v>
      </c>
      <c r="AD96">
        <f t="shared" si="4"/>
        <v>112.30193816895999</v>
      </c>
      <c r="AE96">
        <f>'IDT-1'!E96</f>
        <v>0</v>
      </c>
      <c r="AF96" s="24"/>
      <c r="AG96">
        <f t="shared" si="5"/>
        <v>112.30193816895999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39.65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0.89421119999999987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48.35</v>
      </c>
      <c r="AB97" s="75">
        <f>-STOA!Q97</f>
        <v>0</v>
      </c>
      <c r="AC97">
        <f t="shared" si="3"/>
        <v>0.95089303008000003</v>
      </c>
      <c r="AD97">
        <f t="shared" si="4"/>
        <v>112.25065816992002</v>
      </c>
      <c r="AE97">
        <f>'IDT-1'!E97</f>
        <v>0</v>
      </c>
      <c r="AF97" s="24"/>
      <c r="AG97">
        <f t="shared" si="5"/>
        <v>112.25065816992002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39.65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0.91273879999999974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48.35</v>
      </c>
      <c r="AB98" s="75">
        <f>-STOA!Q98</f>
        <v>0</v>
      </c>
      <c r="AC98">
        <f t="shared" si="3"/>
        <v>0.92668866191999999</v>
      </c>
      <c r="AD98">
        <f t="shared" si="4"/>
        <v>109.39339013808001</v>
      </c>
      <c r="AE98">
        <f>'IDT-1'!E98</f>
        <v>0</v>
      </c>
      <c r="AF98" s="24"/>
      <c r="AG98">
        <f t="shared" si="5"/>
        <v>109.39339013808001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36.75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0.55011826612877612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2.2237446500000008E-2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1.4452250000000029</v>
      </c>
      <c r="AB99" s="75">
        <f t="shared" si="6"/>
        <v>0</v>
      </c>
      <c r="AC99">
        <f t="shared" si="6"/>
        <v>2.5626546730081717E-2</v>
      </c>
      <c r="AD99">
        <f t="shared" si="6"/>
        <v>3.0251528258986951</v>
      </c>
      <c r="AE99">
        <f t="shared" si="6"/>
        <v>0</v>
      </c>
      <c r="AG99">
        <f t="shared" si="6"/>
        <v>3.0251528258986951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1.0018224999999998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4.9999315584148922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5.9303425090685091E-2</v>
      </c>
      <c r="AD3">
        <f>SUM(B3:AB3,AI3:AV3)-AC3</f>
        <v>7.0006281333242066</v>
      </c>
      <c r="AE3">
        <f>'IDT-1'!D3</f>
        <v>0</v>
      </c>
      <c r="AF3" s="24"/>
      <c r="AG3">
        <f>SUM(AD3:AF3)</f>
        <v>7.0006281333242066</v>
      </c>
      <c r="AI3" s="34">
        <f>PXIL!L3</f>
        <v>0</v>
      </c>
      <c r="AJ3" s="34">
        <f>PXIL!R3</f>
        <v>0</v>
      </c>
      <c r="AK3" s="34">
        <f>RTM_IEX!L3</f>
        <v>2.06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4.9999315584148922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5.997542509068509E-2</v>
      </c>
      <c r="AD4">
        <f t="shared" ref="AD4:AD67" si="1">SUM(B4:AB4,AI4:AV4)-AC4</f>
        <v>7.0799561333242069</v>
      </c>
      <c r="AE4">
        <f>'IDT-1'!D4</f>
        <v>0</v>
      </c>
      <c r="AF4" s="24"/>
      <c r="AG4">
        <f t="shared" ref="AG4:AG67" si="2">SUM(AD4:AF4)</f>
        <v>7.0799561333242069</v>
      </c>
      <c r="AI4" s="34">
        <f>PXIL!L4</f>
        <v>0</v>
      </c>
      <c r="AJ4" s="34">
        <f>PXIL!R4</f>
        <v>0</v>
      </c>
      <c r="AK4" s="34">
        <f>RTM_IEX!L4</f>
        <v>2.14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4.9999315584148922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6.0059425090685091E-2</v>
      </c>
      <c r="AD5">
        <f t="shared" si="1"/>
        <v>7.0898721333242065</v>
      </c>
      <c r="AE5">
        <f>'IDT-1'!D5</f>
        <v>0</v>
      </c>
      <c r="AF5" s="24"/>
      <c r="AG5">
        <f t="shared" si="2"/>
        <v>7.0898721333242065</v>
      </c>
      <c r="AI5" s="34">
        <f>PXIL!L5</f>
        <v>0</v>
      </c>
      <c r="AJ5" s="34">
        <f>PXIL!R5</f>
        <v>0</v>
      </c>
      <c r="AK5" s="34">
        <f>RTM_IEX!L5</f>
        <v>2.15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4.9999315584148922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6.2411425090685091E-2</v>
      </c>
      <c r="AD6">
        <f t="shared" si="1"/>
        <v>7.3675201333242075</v>
      </c>
      <c r="AE6">
        <f>'IDT-1'!D6</f>
        <v>0</v>
      </c>
      <c r="AF6" s="24"/>
      <c r="AG6">
        <f t="shared" si="2"/>
        <v>7.3675201333242075</v>
      </c>
      <c r="AI6" s="34">
        <f>PXIL!L6</f>
        <v>0</v>
      </c>
      <c r="AJ6" s="34">
        <f>PXIL!R6</f>
        <v>0</v>
      </c>
      <c r="AK6" s="34">
        <f>RTM_IEX!L6</f>
        <v>2.4300000000000002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4.9999315584148922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6.6359425090685084E-2</v>
      </c>
      <c r="AD7">
        <f t="shared" si="1"/>
        <v>7.833572133324207</v>
      </c>
      <c r="AE7">
        <f>'IDT-1'!D7</f>
        <v>0</v>
      </c>
      <c r="AF7" s="24"/>
      <c r="AG7">
        <f t="shared" si="2"/>
        <v>7.833572133324207</v>
      </c>
      <c r="AI7" s="34">
        <f>PXIL!L7</f>
        <v>0</v>
      </c>
      <c r="AJ7" s="34">
        <f>PXIL!R7</f>
        <v>0</v>
      </c>
      <c r="AK7" s="34">
        <f>RTM_IEX!L7</f>
        <v>2.9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4.9999315584148922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6.6359425090685084E-2</v>
      </c>
      <c r="AD8">
        <f t="shared" si="1"/>
        <v>7.833572133324207</v>
      </c>
      <c r="AE8">
        <f>'IDT-1'!D8</f>
        <v>0</v>
      </c>
      <c r="AF8" s="24"/>
      <c r="AG8">
        <f t="shared" si="2"/>
        <v>7.833572133324207</v>
      </c>
      <c r="AI8" s="34">
        <f>PXIL!L8</f>
        <v>0</v>
      </c>
      <c r="AJ8" s="34">
        <f>PXIL!R8</f>
        <v>0</v>
      </c>
      <c r="AK8" s="34">
        <f>RTM_IEX!L8</f>
        <v>2.9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4.9999315584148922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6.232742509068509E-2</v>
      </c>
      <c r="AD9">
        <f t="shared" si="1"/>
        <v>7.357604133324207</v>
      </c>
      <c r="AE9">
        <f>'IDT-1'!D9</f>
        <v>0</v>
      </c>
      <c r="AF9" s="24"/>
      <c r="AG9">
        <f t="shared" si="2"/>
        <v>7.357604133324207</v>
      </c>
      <c r="AI9" s="34">
        <f>PXIL!L9</f>
        <v>0</v>
      </c>
      <c r="AJ9" s="34">
        <f>PXIL!R9</f>
        <v>0</v>
      </c>
      <c r="AK9" s="34">
        <f>RTM_IEX!L9</f>
        <v>2.42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4.9999315584148922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6.232742509068509E-2</v>
      </c>
      <c r="AD10">
        <f t="shared" si="1"/>
        <v>7.357604133324207</v>
      </c>
      <c r="AE10">
        <f>'IDT-1'!D10</f>
        <v>0</v>
      </c>
      <c r="AF10" s="24"/>
      <c r="AG10">
        <f t="shared" si="2"/>
        <v>7.357604133324207</v>
      </c>
      <c r="AI10" s="34">
        <f>PXIL!L10</f>
        <v>0</v>
      </c>
      <c r="AJ10" s="34">
        <f>PXIL!R10</f>
        <v>0</v>
      </c>
      <c r="AK10" s="34">
        <f>RTM_IEX!L10</f>
        <v>2.42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6.2327999999999995E-2</v>
      </c>
      <c r="AD11">
        <f t="shared" si="1"/>
        <v>7.357672</v>
      </c>
      <c r="AE11">
        <f>'IDT-1'!D11</f>
        <v>0</v>
      </c>
      <c r="AF11" s="24"/>
      <c r="AG11">
        <f t="shared" si="2"/>
        <v>7.357672</v>
      </c>
      <c r="AI11" s="34">
        <f>PXIL!L11</f>
        <v>0</v>
      </c>
      <c r="AJ11" s="34">
        <f>PXIL!R11</f>
        <v>0</v>
      </c>
      <c r="AK11" s="34">
        <f>RTM_IEX!L11</f>
        <v>2.42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6.2327999999999995E-2</v>
      </c>
      <c r="AD12">
        <f t="shared" si="1"/>
        <v>7.357672</v>
      </c>
      <c r="AE12">
        <f>'IDT-1'!D12</f>
        <v>0</v>
      </c>
      <c r="AF12" s="24"/>
      <c r="AG12">
        <f t="shared" si="2"/>
        <v>7.357672</v>
      </c>
      <c r="AI12" s="34">
        <f>PXIL!L12</f>
        <v>0</v>
      </c>
      <c r="AJ12" s="34">
        <f>PXIL!R12</f>
        <v>0</v>
      </c>
      <c r="AK12" s="34">
        <f>RTM_IEX!L12</f>
        <v>2.42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4.9997761361092454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7.8538119543317658E-2</v>
      </c>
      <c r="AD13">
        <f t="shared" si="1"/>
        <v>9.2712380165659276</v>
      </c>
      <c r="AE13">
        <f>'IDT-1'!D13</f>
        <v>0</v>
      </c>
      <c r="AF13" s="24"/>
      <c r="AG13">
        <f t="shared" si="2"/>
        <v>9.2712380165659276</v>
      </c>
      <c r="AI13" s="34">
        <f>PXIL!L13</f>
        <v>0</v>
      </c>
      <c r="AJ13" s="34">
        <f>PXIL!R13</f>
        <v>0</v>
      </c>
      <c r="AK13" s="34">
        <f>RTM_IEX!L13</f>
        <v>4.3499999999999996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4.9997761361092454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7.8538119543317658E-2</v>
      </c>
      <c r="AD14">
        <f t="shared" si="1"/>
        <v>9.2712380165659276</v>
      </c>
      <c r="AE14">
        <f>'IDT-1'!D14</f>
        <v>0</v>
      </c>
      <c r="AF14" s="24"/>
      <c r="AG14">
        <f t="shared" si="2"/>
        <v>9.2712380165659276</v>
      </c>
      <c r="AI14" s="34">
        <f>PXIL!L14</f>
        <v>0</v>
      </c>
      <c r="AJ14" s="34">
        <f>PXIL!R14</f>
        <v>0</v>
      </c>
      <c r="AK14" s="34">
        <f>RTM_IEX!L14</f>
        <v>4.3499999999999996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4.9997761361092454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7.8538119543317658E-2</v>
      </c>
      <c r="AD15">
        <f t="shared" si="1"/>
        <v>9.2712380165659276</v>
      </c>
      <c r="AE15">
        <f>'IDT-1'!D15</f>
        <v>0</v>
      </c>
      <c r="AF15" s="24"/>
      <c r="AG15">
        <f t="shared" si="2"/>
        <v>9.2712380165659276</v>
      </c>
      <c r="AI15" s="34">
        <f>PXIL!L15</f>
        <v>0</v>
      </c>
      <c r="AJ15" s="34">
        <f>PXIL!R15</f>
        <v>0</v>
      </c>
      <c r="AK15" s="34">
        <f>RTM_IEX!L15</f>
        <v>4.3499999999999996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4.9997761361092454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7.8538119543317658E-2</v>
      </c>
      <c r="AD16">
        <f t="shared" si="1"/>
        <v>9.2712380165659276</v>
      </c>
      <c r="AE16">
        <f>'IDT-1'!D16</f>
        <v>0</v>
      </c>
      <c r="AF16" s="24"/>
      <c r="AG16">
        <f t="shared" si="2"/>
        <v>9.2712380165659276</v>
      </c>
      <c r="AI16" s="34">
        <f>PXIL!L16</f>
        <v>0</v>
      </c>
      <c r="AJ16" s="34">
        <f>PXIL!R16</f>
        <v>0</v>
      </c>
      <c r="AK16" s="34">
        <f>RTM_IEX!L16</f>
        <v>4.3499999999999996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4.9997761361092454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7.8538119543317658E-2</v>
      </c>
      <c r="AD17">
        <f t="shared" si="1"/>
        <v>9.2712380165659276</v>
      </c>
      <c r="AE17">
        <f>'IDT-1'!D17</f>
        <v>0</v>
      </c>
      <c r="AF17" s="24"/>
      <c r="AG17">
        <f t="shared" si="2"/>
        <v>9.2712380165659276</v>
      </c>
      <c r="AI17" s="34">
        <f>PXIL!L17</f>
        <v>0</v>
      </c>
      <c r="AJ17" s="34">
        <f>PXIL!R17</f>
        <v>0</v>
      </c>
      <c r="AK17" s="34">
        <f>RTM_IEX!L17</f>
        <v>4.3499999999999996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4.9997761361092454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7.8538119543317658E-2</v>
      </c>
      <c r="AD18">
        <f t="shared" si="1"/>
        <v>9.2712380165659276</v>
      </c>
      <c r="AE18">
        <f>'IDT-1'!D18</f>
        <v>0</v>
      </c>
      <c r="AF18" s="24"/>
      <c r="AG18">
        <f t="shared" si="2"/>
        <v>9.2712380165659276</v>
      </c>
      <c r="AI18" s="34">
        <f>PXIL!L18</f>
        <v>0</v>
      </c>
      <c r="AJ18" s="34">
        <f>PXIL!R18</f>
        <v>0</v>
      </c>
      <c r="AK18" s="34">
        <f>RTM_IEX!L18</f>
        <v>4.3499999999999996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4.9997761361092454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7.8538119543317658E-2</v>
      </c>
      <c r="AD19">
        <f t="shared" si="1"/>
        <v>9.2712380165659276</v>
      </c>
      <c r="AE19">
        <f>'IDT-1'!D19</f>
        <v>0</v>
      </c>
      <c r="AF19" s="24"/>
      <c r="AG19">
        <f t="shared" si="2"/>
        <v>9.2712380165659276</v>
      </c>
      <c r="AI19" s="34">
        <f>PXIL!L19</f>
        <v>0</v>
      </c>
      <c r="AJ19" s="34">
        <f>PXIL!R19</f>
        <v>0</v>
      </c>
      <c r="AK19" s="34">
        <f>RTM_IEX!L19</f>
        <v>4.3499999999999996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4.9997761361092454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7.8538119543317658E-2</v>
      </c>
      <c r="AD20">
        <f t="shared" si="1"/>
        <v>9.2712380165659276</v>
      </c>
      <c r="AE20">
        <f>'IDT-1'!D20</f>
        <v>0</v>
      </c>
      <c r="AF20" s="24"/>
      <c r="AG20">
        <f t="shared" si="2"/>
        <v>9.2712380165659276</v>
      </c>
      <c r="AI20" s="34">
        <f>PXIL!L20</f>
        <v>0</v>
      </c>
      <c r="AJ20" s="34">
        <f>PXIL!R20</f>
        <v>0</v>
      </c>
      <c r="AK20" s="34">
        <f>RTM_IEX!L20</f>
        <v>4.3499999999999996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4.9997761361092454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7.8538119543317658E-2</v>
      </c>
      <c r="AD21">
        <f t="shared" si="1"/>
        <v>9.2712380165659276</v>
      </c>
      <c r="AE21">
        <f>'IDT-1'!D21</f>
        <v>0</v>
      </c>
      <c r="AF21" s="24"/>
      <c r="AG21">
        <f t="shared" si="2"/>
        <v>9.2712380165659276</v>
      </c>
      <c r="AI21" s="34">
        <f>PXIL!L21</f>
        <v>0</v>
      </c>
      <c r="AJ21" s="34">
        <f>PXIL!R21</f>
        <v>0</v>
      </c>
      <c r="AK21" s="34">
        <f>RTM_IEX!L21</f>
        <v>4.3499999999999996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4.9997761361092454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7.8538119543317658E-2</v>
      </c>
      <c r="AD22">
        <f t="shared" si="1"/>
        <v>9.2712380165659276</v>
      </c>
      <c r="AE22">
        <f>'IDT-1'!D22</f>
        <v>0</v>
      </c>
      <c r="AF22" s="24"/>
      <c r="AG22">
        <f t="shared" si="2"/>
        <v>9.2712380165659276</v>
      </c>
      <c r="AI22" s="34">
        <f>PXIL!L22</f>
        <v>0</v>
      </c>
      <c r="AJ22" s="34">
        <f>PXIL!R22</f>
        <v>0</v>
      </c>
      <c r="AK22" s="34">
        <f>RTM_IEX!L22</f>
        <v>4.3499999999999996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4.9997761361092454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7.8538119543317658E-2</v>
      </c>
      <c r="AD23">
        <f t="shared" si="1"/>
        <v>9.2712380165659276</v>
      </c>
      <c r="AE23">
        <f>'IDT-1'!D23</f>
        <v>0</v>
      </c>
      <c r="AF23" s="24"/>
      <c r="AG23">
        <f t="shared" si="2"/>
        <v>9.2712380165659276</v>
      </c>
      <c r="AI23" s="34">
        <f>PXIL!L23</f>
        <v>0</v>
      </c>
      <c r="AJ23" s="34">
        <f>PXIL!R23</f>
        <v>0</v>
      </c>
      <c r="AK23" s="34">
        <f>RTM_IEX!L23</f>
        <v>4.3499999999999996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4.9997761361092454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7.8538119543317658E-2</v>
      </c>
      <c r="AD24">
        <f t="shared" si="1"/>
        <v>9.2712380165659276</v>
      </c>
      <c r="AE24">
        <f>'IDT-1'!D24</f>
        <v>0</v>
      </c>
      <c r="AF24" s="24"/>
      <c r="AG24">
        <f t="shared" si="2"/>
        <v>9.2712380165659276</v>
      </c>
      <c r="AI24" s="34">
        <f>PXIL!L24</f>
        <v>0</v>
      </c>
      <c r="AJ24" s="34">
        <f>PXIL!R24</f>
        <v>0</v>
      </c>
      <c r="AK24" s="34">
        <f>RTM_IEX!L24</f>
        <v>4.3499999999999996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4.9997761361092454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8.2654119543317667E-2</v>
      </c>
      <c r="AD25">
        <f t="shared" si="1"/>
        <v>9.757122016565928</v>
      </c>
      <c r="AE25">
        <f>'IDT-1'!D25</f>
        <v>0</v>
      </c>
      <c r="AF25" s="24"/>
      <c r="AG25">
        <f t="shared" si="2"/>
        <v>9.757122016565928</v>
      </c>
      <c r="AI25" s="34">
        <f>PXIL!L25</f>
        <v>0</v>
      </c>
      <c r="AJ25" s="34">
        <f>PXIL!R25</f>
        <v>0</v>
      </c>
      <c r="AK25" s="34">
        <f>RTM_IEX!L25</f>
        <v>4.84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4.9997761361092454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9.0718119543317655E-2</v>
      </c>
      <c r="AD26">
        <f t="shared" si="1"/>
        <v>10.709058016565926</v>
      </c>
      <c r="AE26">
        <f>'IDT-1'!D26</f>
        <v>0</v>
      </c>
      <c r="AF26" s="24"/>
      <c r="AG26">
        <f t="shared" si="2"/>
        <v>10.709058016565926</v>
      </c>
      <c r="AI26" s="34">
        <f>PXIL!L26</f>
        <v>0</v>
      </c>
      <c r="AJ26" s="34">
        <f>PXIL!R26</f>
        <v>0</v>
      </c>
      <c r="AK26" s="34">
        <f>RTM_IEX!L26</f>
        <v>5.8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0.107016</v>
      </c>
      <c r="AD27">
        <f t="shared" si="1"/>
        <v>12.632984</v>
      </c>
      <c r="AE27">
        <f>'IDT-1'!D27</f>
        <v>0</v>
      </c>
      <c r="AF27" s="24"/>
      <c r="AG27">
        <f t="shared" si="2"/>
        <v>12.632984</v>
      </c>
      <c r="AI27" s="34">
        <f>PXIL!L27</f>
        <v>0</v>
      </c>
      <c r="AJ27" s="34">
        <f>PXIL!R27</f>
        <v>0</v>
      </c>
      <c r="AK27" s="34">
        <f>RTM_IEX!L27</f>
        <v>7.74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0.107016</v>
      </c>
      <c r="AD28">
        <f t="shared" si="1"/>
        <v>12.632984</v>
      </c>
      <c r="AE28">
        <f>'IDT-1'!D28</f>
        <v>0</v>
      </c>
      <c r="AF28" s="24"/>
      <c r="AG28">
        <f t="shared" si="2"/>
        <v>12.632984</v>
      </c>
      <c r="AI28" s="34">
        <f>PXIL!L28</f>
        <v>0</v>
      </c>
      <c r="AJ28" s="34">
        <f>PXIL!R28</f>
        <v>0</v>
      </c>
      <c r="AK28" s="34">
        <f>RTM_IEX!L28</f>
        <v>7.74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0.107016</v>
      </c>
      <c r="AD29">
        <f t="shared" si="1"/>
        <v>12.632984</v>
      </c>
      <c r="AE29">
        <f>'IDT-1'!D29</f>
        <v>0</v>
      </c>
      <c r="AF29" s="24"/>
      <c r="AG29">
        <f t="shared" si="2"/>
        <v>12.632984</v>
      </c>
      <c r="AI29" s="34">
        <f>PXIL!L29</f>
        <v>0</v>
      </c>
      <c r="AJ29" s="34">
        <f>PXIL!R29</f>
        <v>0</v>
      </c>
      <c r="AK29" s="34">
        <f>RTM_IEX!L29</f>
        <v>7.74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0.11507999999999999</v>
      </c>
      <c r="AD30">
        <f t="shared" si="1"/>
        <v>13.584919999999999</v>
      </c>
      <c r="AE30">
        <f>'IDT-1'!D30</f>
        <v>0</v>
      </c>
      <c r="AF30" s="24"/>
      <c r="AG30">
        <f t="shared" si="2"/>
        <v>13.584919999999999</v>
      </c>
      <c r="AI30" s="34">
        <f>PXIL!L30</f>
        <v>0</v>
      </c>
      <c r="AJ30" s="34">
        <f>PXIL!R30</f>
        <v>0</v>
      </c>
      <c r="AK30" s="34">
        <f>RTM_IEX!L30</f>
        <v>8.6999999999999993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0.46</v>
      </c>
      <c r="AB31" s="75">
        <f>-STOA!R31</f>
        <v>0</v>
      </c>
      <c r="AC31">
        <f t="shared" si="0"/>
        <v>0.11894399999999999</v>
      </c>
      <c r="AD31">
        <f t="shared" si="1"/>
        <v>14.041055999999999</v>
      </c>
      <c r="AE31">
        <f>'IDT-1'!D31</f>
        <v>0</v>
      </c>
      <c r="AF31" s="24"/>
      <c r="AG31">
        <f t="shared" si="2"/>
        <v>14.041055999999999</v>
      </c>
      <c r="AI31" s="34">
        <f>PXIL!L31</f>
        <v>0</v>
      </c>
      <c r="AJ31" s="34">
        <f>PXIL!R31</f>
        <v>0</v>
      </c>
      <c r="AK31" s="34">
        <f>RTM_IEX!L31</f>
        <v>8.6999999999999993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0.79</v>
      </c>
      <c r="AB32" s="75">
        <f>-STOA!R32</f>
        <v>0</v>
      </c>
      <c r="AC32">
        <f t="shared" si="0"/>
        <v>0.12171599999999999</v>
      </c>
      <c r="AD32">
        <f t="shared" si="1"/>
        <v>14.368283999999999</v>
      </c>
      <c r="AE32">
        <f>'IDT-1'!D32</f>
        <v>0</v>
      </c>
      <c r="AF32" s="24"/>
      <c r="AG32">
        <f t="shared" si="2"/>
        <v>14.368283999999999</v>
      </c>
      <c r="AI32" s="34">
        <f>PXIL!L32</f>
        <v>0</v>
      </c>
      <c r="AJ32" s="34">
        <f>PXIL!R32</f>
        <v>0</v>
      </c>
      <c r="AK32" s="34">
        <f>RTM_IEX!L32</f>
        <v>8.6999999999999993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1.19</v>
      </c>
      <c r="AB33" s="75">
        <f>-STOA!R33</f>
        <v>0</v>
      </c>
      <c r="AC33">
        <f t="shared" si="0"/>
        <v>0.12507599999999999</v>
      </c>
      <c r="AD33">
        <f t="shared" si="1"/>
        <v>14.764923999999999</v>
      </c>
      <c r="AE33">
        <f>'IDT-1'!D33</f>
        <v>0</v>
      </c>
      <c r="AF33" s="24"/>
      <c r="AG33">
        <f t="shared" si="2"/>
        <v>14.764923999999999</v>
      </c>
      <c r="AI33" s="34">
        <f>PXIL!L33</f>
        <v>0</v>
      </c>
      <c r="AJ33" s="34">
        <f>PXIL!R33</f>
        <v>0</v>
      </c>
      <c r="AK33" s="34">
        <f>RTM_IEX!L33</f>
        <v>8.6999999999999993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1.63</v>
      </c>
      <c r="AB34" s="75">
        <f>-STOA!R34</f>
        <v>0</v>
      </c>
      <c r="AC34">
        <f t="shared" si="0"/>
        <v>0.12070800000000001</v>
      </c>
      <c r="AD34">
        <f t="shared" si="1"/>
        <v>14.249292000000001</v>
      </c>
      <c r="AE34">
        <f>'IDT-1'!D34</f>
        <v>0</v>
      </c>
      <c r="AF34" s="24"/>
      <c r="AG34">
        <f t="shared" si="2"/>
        <v>14.249292000000001</v>
      </c>
      <c r="AI34" s="34">
        <f>PXIL!L34</f>
        <v>0</v>
      </c>
      <c r="AJ34" s="34">
        <f>PXIL!R34</f>
        <v>0</v>
      </c>
      <c r="AK34" s="34">
        <f>RTM_IEX!L34</f>
        <v>7.74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2.13</v>
      </c>
      <c r="AB35" s="75">
        <f>-STOA!R35</f>
        <v>0</v>
      </c>
      <c r="AC35">
        <f t="shared" si="0"/>
        <v>0.11675999999999999</v>
      </c>
      <c r="AD35">
        <f t="shared" si="1"/>
        <v>13.783239999999999</v>
      </c>
      <c r="AE35">
        <f>'IDT-1'!D35</f>
        <v>0</v>
      </c>
      <c r="AF35" s="24"/>
      <c r="AG35">
        <f t="shared" si="2"/>
        <v>13.783239999999999</v>
      </c>
      <c r="AI35" s="34">
        <f>PXIL!L35</f>
        <v>0</v>
      </c>
      <c r="AJ35" s="34">
        <f>PXIL!R35</f>
        <v>0</v>
      </c>
      <c r="AK35" s="34">
        <f>RTM_IEX!L35</f>
        <v>6.77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2.65</v>
      </c>
      <c r="AB36" s="75">
        <f>-STOA!R36</f>
        <v>0</v>
      </c>
      <c r="AC36">
        <f t="shared" si="0"/>
        <v>0.11709599999999999</v>
      </c>
      <c r="AD36">
        <f t="shared" si="1"/>
        <v>13.822904000000001</v>
      </c>
      <c r="AE36">
        <f>'IDT-1'!D36</f>
        <v>0</v>
      </c>
      <c r="AF36" s="24"/>
      <c r="AG36">
        <f t="shared" si="2"/>
        <v>13.822904000000001</v>
      </c>
      <c r="AI36" s="34">
        <f>PXIL!L36</f>
        <v>0</v>
      </c>
      <c r="AJ36" s="34">
        <f>PXIL!R36</f>
        <v>0</v>
      </c>
      <c r="AK36" s="34">
        <f>RTM_IEX!L36</f>
        <v>6.29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3.18</v>
      </c>
      <c r="AB37" s="75">
        <f>-STOA!R37</f>
        <v>0</v>
      </c>
      <c r="AC37">
        <f t="shared" si="0"/>
        <v>0.12154799999999999</v>
      </c>
      <c r="AD37">
        <f t="shared" si="1"/>
        <v>14.348451999999998</v>
      </c>
      <c r="AE37">
        <f>'IDT-1'!D37</f>
        <v>0</v>
      </c>
      <c r="AF37" s="24"/>
      <c r="AG37">
        <f t="shared" si="2"/>
        <v>14.348451999999998</v>
      </c>
      <c r="AI37" s="34">
        <f>PXIL!L37</f>
        <v>0</v>
      </c>
      <c r="AJ37" s="34">
        <f>PXIL!R37</f>
        <v>0</v>
      </c>
      <c r="AK37" s="34">
        <f>RTM_IEX!L37</f>
        <v>6.29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3.77</v>
      </c>
      <c r="AB38" s="75">
        <f>-STOA!R38</f>
        <v>0</v>
      </c>
      <c r="AC38">
        <f t="shared" si="0"/>
        <v>0.114324</v>
      </c>
      <c r="AD38">
        <f t="shared" si="1"/>
        <v>13.495676</v>
      </c>
      <c r="AE38">
        <f>'IDT-1'!D38</f>
        <v>0</v>
      </c>
      <c r="AF38" s="24"/>
      <c r="AG38">
        <f t="shared" si="2"/>
        <v>13.495676</v>
      </c>
      <c r="AI38" s="34">
        <f>PXIL!L38</f>
        <v>0</v>
      </c>
      <c r="AJ38" s="34">
        <f>PXIL!R38</f>
        <v>0</v>
      </c>
      <c r="AK38" s="34">
        <f>RTM_IEX!L38</f>
        <v>4.84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</v>
      </c>
      <c r="AB39" s="75">
        <f>-STOA!R39</f>
        <v>0</v>
      </c>
      <c r="AC39">
        <f t="shared" si="0"/>
        <v>0.110628</v>
      </c>
      <c r="AD39">
        <f t="shared" si="1"/>
        <v>13.059372000000002</v>
      </c>
      <c r="AE39">
        <f>'IDT-1'!D39</f>
        <v>0</v>
      </c>
      <c r="AF39" s="24"/>
      <c r="AG39">
        <f t="shared" si="2"/>
        <v>13.059372000000002</v>
      </c>
      <c r="AI39" s="34">
        <f>PXIL!L39</f>
        <v>0</v>
      </c>
      <c r="AJ39" s="34">
        <f>PXIL!R39</f>
        <v>0</v>
      </c>
      <c r="AK39" s="34">
        <f>RTM_IEX!L39</f>
        <v>3.87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4.87</v>
      </c>
      <c r="AB40" s="75">
        <f>-STOA!R40</f>
        <v>0</v>
      </c>
      <c r="AC40">
        <f t="shared" si="0"/>
        <v>0.107268</v>
      </c>
      <c r="AD40">
        <f t="shared" si="1"/>
        <v>12.662732000000002</v>
      </c>
      <c r="AE40">
        <f>'IDT-1'!D40</f>
        <v>0</v>
      </c>
      <c r="AF40" s="24"/>
      <c r="AG40">
        <f t="shared" si="2"/>
        <v>12.662732000000002</v>
      </c>
      <c r="AI40" s="34">
        <f>PXIL!L40</f>
        <v>0</v>
      </c>
      <c r="AJ40" s="34">
        <f>PXIL!R40</f>
        <v>0</v>
      </c>
      <c r="AK40" s="34">
        <f>RTM_IEX!L40</f>
        <v>2.9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5.35</v>
      </c>
      <c r="AB41" s="75">
        <f>-STOA!R41</f>
        <v>0</v>
      </c>
      <c r="AC41">
        <f t="shared" si="0"/>
        <v>0.10315199999999999</v>
      </c>
      <c r="AD41">
        <f t="shared" si="1"/>
        <v>12.176848</v>
      </c>
      <c r="AE41">
        <f>'IDT-1'!D41</f>
        <v>0</v>
      </c>
      <c r="AF41" s="24"/>
      <c r="AG41">
        <f t="shared" si="2"/>
        <v>12.176848</v>
      </c>
      <c r="AI41" s="34">
        <f>PXIL!L41</f>
        <v>0</v>
      </c>
      <c r="AJ41" s="34">
        <f>PXIL!R41</f>
        <v>0</v>
      </c>
      <c r="AK41" s="34">
        <f>RTM_IEX!L41</f>
        <v>1.93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5.88</v>
      </c>
      <c r="AB42" s="75">
        <f>-STOA!R42</f>
        <v>0</v>
      </c>
      <c r="AC42">
        <f t="shared" si="0"/>
        <v>9.953999999999999E-2</v>
      </c>
      <c r="AD42">
        <f t="shared" si="1"/>
        <v>11.75046</v>
      </c>
      <c r="AE42">
        <f>'IDT-1'!D42</f>
        <v>0</v>
      </c>
      <c r="AF42" s="24"/>
      <c r="AG42">
        <f t="shared" si="2"/>
        <v>11.75046</v>
      </c>
      <c r="AI42" s="34">
        <f>PXIL!L42</f>
        <v>0</v>
      </c>
      <c r="AJ42" s="34">
        <f>PXIL!R42</f>
        <v>0</v>
      </c>
      <c r="AK42" s="34">
        <f>RTM_IEX!L42</f>
        <v>0.97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</v>
      </c>
      <c r="AB43" s="75">
        <f>-STOA!R43</f>
        <v>0</v>
      </c>
      <c r="AC43">
        <f t="shared" si="0"/>
        <v>9.4920000000000004E-2</v>
      </c>
      <c r="AD43">
        <f t="shared" si="1"/>
        <v>11.205080000000001</v>
      </c>
      <c r="AE43">
        <f>'IDT-1'!D43</f>
        <v>0</v>
      </c>
      <c r="AF43" s="24"/>
      <c r="AG43">
        <f t="shared" si="2"/>
        <v>11.205080000000001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6.68</v>
      </c>
      <c r="AB44" s="75">
        <f>-STOA!R44</f>
        <v>0</v>
      </c>
      <c r="AC44">
        <f t="shared" si="0"/>
        <v>9.8111999999999991E-2</v>
      </c>
      <c r="AD44">
        <f t="shared" si="1"/>
        <v>11.581887999999999</v>
      </c>
      <c r="AE44">
        <f>'IDT-1'!D44</f>
        <v>0</v>
      </c>
      <c r="AF44" s="24"/>
      <c r="AG44">
        <f t="shared" si="2"/>
        <v>11.581887999999999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7.04</v>
      </c>
      <c r="AB45" s="75">
        <f>-STOA!R45</f>
        <v>0</v>
      </c>
      <c r="AC45">
        <f t="shared" si="0"/>
        <v>0.10113599999999999</v>
      </c>
      <c r="AD45">
        <f t="shared" si="1"/>
        <v>11.938863999999999</v>
      </c>
      <c r="AE45">
        <f>'IDT-1'!D45</f>
        <v>0</v>
      </c>
      <c r="AF45" s="24"/>
      <c r="AG45">
        <f t="shared" si="2"/>
        <v>11.938863999999999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7.35</v>
      </c>
      <c r="AB46" s="75">
        <f>-STOA!R46</f>
        <v>0</v>
      </c>
      <c r="AC46">
        <f t="shared" si="0"/>
        <v>0.10373999999999999</v>
      </c>
      <c r="AD46">
        <f t="shared" si="1"/>
        <v>12.246259999999999</v>
      </c>
      <c r="AE46">
        <f>'IDT-1'!D46</f>
        <v>0</v>
      </c>
      <c r="AF46" s="24"/>
      <c r="AG46">
        <f t="shared" si="2"/>
        <v>12.246259999999999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7.63</v>
      </c>
      <c r="AB47" s="75">
        <f>-STOA!R47</f>
        <v>0</v>
      </c>
      <c r="AC47">
        <f t="shared" si="0"/>
        <v>0.13045199999999998</v>
      </c>
      <c r="AD47">
        <f t="shared" si="1"/>
        <v>15.399547999999999</v>
      </c>
      <c r="AE47">
        <f>'IDT-1'!D47</f>
        <v>0</v>
      </c>
      <c r="AF47" s="24"/>
      <c r="AG47">
        <f t="shared" si="2"/>
        <v>15.399547999999999</v>
      </c>
      <c r="AI47" s="34">
        <f>PXIL!L47</f>
        <v>0</v>
      </c>
      <c r="AJ47" s="34">
        <f>PXIL!R47</f>
        <v>0</v>
      </c>
      <c r="AK47" s="34">
        <f>RTM_IEX!L47</f>
        <v>2.9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7.8</v>
      </c>
      <c r="AB48" s="75">
        <f>-STOA!R48</f>
        <v>0</v>
      </c>
      <c r="AC48">
        <f t="shared" si="0"/>
        <v>0.13188</v>
      </c>
      <c r="AD48">
        <f t="shared" si="1"/>
        <v>15.56812</v>
      </c>
      <c r="AE48">
        <f>'IDT-1'!D48</f>
        <v>0</v>
      </c>
      <c r="AF48" s="24"/>
      <c r="AG48">
        <f t="shared" si="2"/>
        <v>15.56812</v>
      </c>
      <c r="AI48" s="34">
        <f>PXIL!L48</f>
        <v>0</v>
      </c>
      <c r="AJ48" s="34">
        <f>PXIL!R48</f>
        <v>0</v>
      </c>
      <c r="AK48" s="34">
        <f>RTM_IEX!L48</f>
        <v>2.9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8.02</v>
      </c>
      <c r="AB49" s="75">
        <f>-STOA!R49</f>
        <v>0</v>
      </c>
      <c r="AC49">
        <f t="shared" si="0"/>
        <v>0.13372799999999999</v>
      </c>
      <c r="AD49">
        <f t="shared" si="1"/>
        <v>15.786272</v>
      </c>
      <c r="AE49">
        <f>'IDT-1'!D49</f>
        <v>0</v>
      </c>
      <c r="AF49" s="24"/>
      <c r="AG49">
        <f t="shared" si="2"/>
        <v>15.786272</v>
      </c>
      <c r="AI49" s="34">
        <f>PXIL!L49</f>
        <v>0</v>
      </c>
      <c r="AJ49" s="34">
        <f>PXIL!R49</f>
        <v>0</v>
      </c>
      <c r="AK49" s="34">
        <f>RTM_IEX!L49</f>
        <v>2.9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8.1300000000000008</v>
      </c>
      <c r="AB50" s="75">
        <f>-STOA!R50</f>
        <v>0</v>
      </c>
      <c r="AC50">
        <f t="shared" si="0"/>
        <v>0.13465199999999999</v>
      </c>
      <c r="AD50">
        <f t="shared" si="1"/>
        <v>15.895348000000002</v>
      </c>
      <c r="AE50">
        <f>'IDT-1'!D50</f>
        <v>0</v>
      </c>
      <c r="AF50" s="24"/>
      <c r="AG50">
        <f t="shared" si="2"/>
        <v>15.895348000000002</v>
      </c>
      <c r="AI50" s="34">
        <f>PXIL!L50</f>
        <v>0</v>
      </c>
      <c r="AJ50" s="34">
        <f>PXIL!R50</f>
        <v>0</v>
      </c>
      <c r="AK50" s="34">
        <f>RTM_IEX!L50</f>
        <v>2.9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8.18</v>
      </c>
      <c r="AB51" s="75">
        <f>-STOA!R51</f>
        <v>0</v>
      </c>
      <c r="AC51">
        <f t="shared" si="0"/>
        <v>0.135072</v>
      </c>
      <c r="AD51">
        <f t="shared" si="1"/>
        <v>15.944927999999999</v>
      </c>
      <c r="AE51">
        <f>'IDT-1'!D51</f>
        <v>0</v>
      </c>
      <c r="AF51" s="24"/>
      <c r="AG51">
        <f t="shared" si="2"/>
        <v>15.944927999999999</v>
      </c>
      <c r="AI51" s="34">
        <f>PXIL!L51</f>
        <v>0</v>
      </c>
      <c r="AJ51" s="34">
        <f>PXIL!R51</f>
        <v>0</v>
      </c>
      <c r="AK51" s="34">
        <f>RTM_IEX!L51</f>
        <v>2.9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8.19</v>
      </c>
      <c r="AB52" s="75">
        <f>-STOA!R52</f>
        <v>0</v>
      </c>
      <c r="AC52">
        <f t="shared" si="0"/>
        <v>0.12700799999999998</v>
      </c>
      <c r="AD52">
        <f t="shared" si="1"/>
        <v>14.992991999999999</v>
      </c>
      <c r="AE52">
        <f>'IDT-1'!D52</f>
        <v>0</v>
      </c>
      <c r="AF52" s="24"/>
      <c r="AG52">
        <f t="shared" si="2"/>
        <v>14.992991999999999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8.15</v>
      </c>
      <c r="AB53" s="75">
        <f>-STOA!R53</f>
        <v>0</v>
      </c>
      <c r="AC53">
        <f t="shared" si="0"/>
        <v>0.12667200000000001</v>
      </c>
      <c r="AD53">
        <f t="shared" si="1"/>
        <v>14.953328000000001</v>
      </c>
      <c r="AE53">
        <f>'IDT-1'!D53</f>
        <v>0</v>
      </c>
      <c r="AF53" s="24"/>
      <c r="AG53">
        <f t="shared" si="2"/>
        <v>14.953328000000001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8.07</v>
      </c>
      <c r="AB54" s="75">
        <f>-STOA!R54</f>
        <v>0</v>
      </c>
      <c r="AC54">
        <f t="shared" si="0"/>
        <v>0.126</v>
      </c>
      <c r="AD54">
        <f t="shared" si="1"/>
        <v>14.874000000000001</v>
      </c>
      <c r="AE54">
        <f>'IDT-1'!D54</f>
        <v>0</v>
      </c>
      <c r="AF54" s="24"/>
      <c r="AG54">
        <f t="shared" si="2"/>
        <v>14.874000000000001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8.01</v>
      </c>
      <c r="AB55" s="75">
        <f>-STOA!R55</f>
        <v>0</v>
      </c>
      <c r="AC55">
        <f t="shared" si="0"/>
        <v>0.12146399999999999</v>
      </c>
      <c r="AD55">
        <f t="shared" si="1"/>
        <v>14.338536</v>
      </c>
      <c r="AE55">
        <f>'IDT-1'!D55</f>
        <v>0</v>
      </c>
      <c r="AF55" s="24"/>
      <c r="AG55">
        <f t="shared" si="2"/>
        <v>14.338536</v>
      </c>
      <c r="AI55" s="34">
        <f>PXIL!L55</f>
        <v>0</v>
      </c>
      <c r="AJ55" s="34">
        <f>PXIL!R55</f>
        <v>0</v>
      </c>
      <c r="AK55" s="34">
        <f>RTM_IEX!L55</f>
        <v>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7.81</v>
      </c>
      <c r="AB56" s="75">
        <f>-STOA!R56</f>
        <v>0</v>
      </c>
      <c r="AC56">
        <f t="shared" si="0"/>
        <v>0.12381599999999998</v>
      </c>
      <c r="AD56">
        <f t="shared" si="1"/>
        <v>14.616183999999999</v>
      </c>
      <c r="AE56">
        <f>'IDT-1'!D56</f>
        <v>0</v>
      </c>
      <c r="AF56" s="24"/>
      <c r="AG56">
        <f t="shared" si="2"/>
        <v>14.616183999999999</v>
      </c>
      <c r="AI56" s="34">
        <f>PXIL!L56</f>
        <v>0</v>
      </c>
      <c r="AJ56" s="34">
        <f>PXIL!R56</f>
        <v>0</v>
      </c>
      <c r="AK56" s="34">
        <f>RTM_IEX!L56</f>
        <v>1.93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7.84</v>
      </c>
      <c r="AB57" s="75">
        <f>-STOA!R57</f>
        <v>0</v>
      </c>
      <c r="AC57">
        <f t="shared" si="0"/>
        <v>0.116004</v>
      </c>
      <c r="AD57">
        <f t="shared" si="1"/>
        <v>13.693996</v>
      </c>
      <c r="AE57">
        <f>'IDT-1'!D57</f>
        <v>0</v>
      </c>
      <c r="AF57" s="24"/>
      <c r="AG57">
        <f t="shared" si="2"/>
        <v>13.693996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7.72</v>
      </c>
      <c r="AB58" s="75">
        <f>-STOA!R58</f>
        <v>0</v>
      </c>
      <c r="AC58">
        <f t="shared" si="0"/>
        <v>0.11499599999999999</v>
      </c>
      <c r="AD58">
        <f t="shared" si="1"/>
        <v>13.575004</v>
      </c>
      <c r="AE58">
        <f>'IDT-1'!D58</f>
        <v>0</v>
      </c>
      <c r="AF58" s="24"/>
      <c r="AG58">
        <f t="shared" si="2"/>
        <v>13.575004</v>
      </c>
      <c r="AI58" s="34">
        <f>PXIL!L58</f>
        <v>0</v>
      </c>
      <c r="AJ58" s="34">
        <f>PXIL!R58</f>
        <v>0</v>
      </c>
      <c r="AK58" s="34">
        <f>RTM_IEX!L58</f>
        <v>0.97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4.25</v>
      </c>
      <c r="AB59" s="75">
        <f>-STOA!R59</f>
        <v>0</v>
      </c>
      <c r="AC59">
        <f t="shared" si="0"/>
        <v>0.110208</v>
      </c>
      <c r="AD59">
        <f t="shared" si="1"/>
        <v>13.009792000000001</v>
      </c>
      <c r="AE59">
        <f>'IDT-1'!D59</f>
        <v>0</v>
      </c>
      <c r="AF59" s="24"/>
      <c r="AG59">
        <f t="shared" si="2"/>
        <v>13.009792000000001</v>
      </c>
      <c r="AI59" s="34">
        <f>PXIL!L59</f>
        <v>0</v>
      </c>
      <c r="AJ59" s="34">
        <f>PXIL!R59</f>
        <v>0</v>
      </c>
      <c r="AK59" s="34">
        <f>RTM_IEX!L59</f>
        <v>3.87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5.42</v>
      </c>
      <c r="AB60" s="75">
        <f>-STOA!R60</f>
        <v>0</v>
      </c>
      <c r="AC60">
        <f t="shared" si="0"/>
        <v>0.11188799999999999</v>
      </c>
      <c r="AD60">
        <f t="shared" si="1"/>
        <v>13.208112</v>
      </c>
      <c r="AE60">
        <f>'IDT-1'!D60</f>
        <v>0</v>
      </c>
      <c r="AF60" s="24"/>
      <c r="AG60">
        <f t="shared" si="2"/>
        <v>13.208112</v>
      </c>
      <c r="AI60" s="34">
        <f>PXIL!L60</f>
        <v>0</v>
      </c>
      <c r="AJ60" s="34">
        <f>PXIL!R60</f>
        <v>0</v>
      </c>
      <c r="AK60" s="34">
        <f>RTM_IEX!L60</f>
        <v>2.9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6.21</v>
      </c>
      <c r="AB61" s="75">
        <f>-STOA!R61</f>
        <v>0</v>
      </c>
      <c r="AC61">
        <f t="shared" si="0"/>
        <v>0.110376</v>
      </c>
      <c r="AD61">
        <f t="shared" si="1"/>
        <v>13.029624</v>
      </c>
      <c r="AE61">
        <f>'IDT-1'!D61</f>
        <v>0</v>
      </c>
      <c r="AF61" s="24"/>
      <c r="AG61">
        <f t="shared" si="2"/>
        <v>13.029624</v>
      </c>
      <c r="AI61" s="34">
        <f>PXIL!L61</f>
        <v>0</v>
      </c>
      <c r="AJ61" s="34">
        <f>PXIL!R61</f>
        <v>0</v>
      </c>
      <c r="AK61" s="34">
        <f>RTM_IEX!L61</f>
        <v>1.93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6.19</v>
      </c>
      <c r="AB62" s="75">
        <f>-STOA!R62</f>
        <v>0</v>
      </c>
      <c r="AC62">
        <f t="shared" si="0"/>
        <v>0.110208</v>
      </c>
      <c r="AD62">
        <f t="shared" si="1"/>
        <v>13.009792000000001</v>
      </c>
      <c r="AE62">
        <f>'IDT-1'!D62</f>
        <v>0</v>
      </c>
      <c r="AF62" s="24"/>
      <c r="AG62">
        <f t="shared" si="2"/>
        <v>13.009792000000001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5.96</v>
      </c>
      <c r="AB63" s="75">
        <f>-STOA!R63</f>
        <v>0</v>
      </c>
      <c r="AC63">
        <f t="shared" si="0"/>
        <v>0.11239200000000001</v>
      </c>
      <c r="AD63">
        <f t="shared" si="1"/>
        <v>13.267608000000001</v>
      </c>
      <c r="AE63">
        <f>'IDT-1'!D63</f>
        <v>0</v>
      </c>
      <c r="AF63" s="24"/>
      <c r="AG63">
        <f t="shared" si="2"/>
        <v>13.267608000000001</v>
      </c>
      <c r="AI63" s="34">
        <f>PXIL!L63</f>
        <v>0</v>
      </c>
      <c r="AJ63" s="34">
        <f>PXIL!R63</f>
        <v>0</v>
      </c>
      <c r="AK63" s="34">
        <f>RTM_IEX!L63</f>
        <v>2.42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4.0999999999999996</v>
      </c>
      <c r="AB64" s="75">
        <f>-STOA!R64</f>
        <v>0</v>
      </c>
      <c r="AC64">
        <f t="shared" si="0"/>
        <v>0.11298</v>
      </c>
      <c r="AD64">
        <f t="shared" si="1"/>
        <v>13.337019999999999</v>
      </c>
      <c r="AE64">
        <f>'IDT-1'!D64</f>
        <v>0</v>
      </c>
      <c r="AF64" s="24"/>
      <c r="AG64">
        <f t="shared" si="2"/>
        <v>13.337019999999999</v>
      </c>
      <c r="AI64" s="34">
        <f>PXIL!L64</f>
        <v>0</v>
      </c>
      <c r="AJ64" s="34">
        <f>PXIL!R64</f>
        <v>0</v>
      </c>
      <c r="AK64" s="34">
        <f>RTM_IEX!L64</f>
        <v>4.3499999999999996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2.95</v>
      </c>
      <c r="AB65" s="75">
        <f>-STOA!R65</f>
        <v>0</v>
      </c>
      <c r="AC65">
        <f t="shared" si="0"/>
        <v>0.11146799999999998</v>
      </c>
      <c r="AD65">
        <f t="shared" si="1"/>
        <v>13.158531999999999</v>
      </c>
      <c r="AE65">
        <f>'IDT-1'!D65</f>
        <v>0</v>
      </c>
      <c r="AF65" s="24"/>
      <c r="AG65">
        <f t="shared" si="2"/>
        <v>13.158531999999999</v>
      </c>
      <c r="AI65" s="34">
        <f>PXIL!L65</f>
        <v>0</v>
      </c>
      <c r="AJ65" s="34">
        <f>PXIL!R65</f>
        <v>0</v>
      </c>
      <c r="AK65" s="34">
        <f>RTM_IEX!L65</f>
        <v>5.32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4.47</v>
      </c>
      <c r="AB66" s="75">
        <f>-STOA!R66</f>
        <v>0</v>
      </c>
      <c r="AC66">
        <f t="shared" si="0"/>
        <v>0.11205599999999999</v>
      </c>
      <c r="AD66">
        <f t="shared" si="1"/>
        <v>13.227943999999999</v>
      </c>
      <c r="AE66">
        <f>'IDT-1'!D66</f>
        <v>0</v>
      </c>
      <c r="AF66" s="24"/>
      <c r="AG66">
        <f t="shared" si="2"/>
        <v>13.227943999999999</v>
      </c>
      <c r="AI66" s="34">
        <f>PXIL!L66</f>
        <v>0</v>
      </c>
      <c r="AJ66" s="34">
        <f>PXIL!R66</f>
        <v>0</v>
      </c>
      <c r="AK66" s="34">
        <f>RTM_IEX!L66</f>
        <v>3.87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3.15</v>
      </c>
      <c r="AB67" s="75">
        <f>-STOA!R67</f>
        <v>0</v>
      </c>
      <c r="AC67">
        <f t="shared" si="0"/>
        <v>0.11717999999999998</v>
      </c>
      <c r="AD67">
        <f t="shared" si="1"/>
        <v>13.83282</v>
      </c>
      <c r="AE67">
        <f>'IDT-1'!D67</f>
        <v>0</v>
      </c>
      <c r="AF67" s="24"/>
      <c r="AG67">
        <f t="shared" si="2"/>
        <v>13.83282</v>
      </c>
      <c r="AI67" s="34">
        <f>PXIL!L67</f>
        <v>0</v>
      </c>
      <c r="AJ67" s="34">
        <f>PXIL!R67</f>
        <v>0</v>
      </c>
      <c r="AK67" s="34">
        <f>RTM_IEX!L67</f>
        <v>5.8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0.11516399999999999</v>
      </c>
      <c r="AD68">
        <f t="shared" ref="AD68:AD98" si="4">SUM(B68:AB68,AI68:AV68)-AC68</f>
        <v>13.594836000000001</v>
      </c>
      <c r="AE68">
        <f>'IDT-1'!D68</f>
        <v>0</v>
      </c>
      <c r="AF68" s="24"/>
      <c r="AG68">
        <f t="shared" ref="AG68:AG98" si="5">SUM(AD68:AF68)</f>
        <v>13.594836000000001</v>
      </c>
      <c r="AI68" s="34">
        <f>PXIL!L68</f>
        <v>0</v>
      </c>
      <c r="AJ68" s="34">
        <f>PXIL!R68</f>
        <v>0</v>
      </c>
      <c r="AK68" s="34">
        <f>RTM_IEX!L68</f>
        <v>5.8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1.81</v>
      </c>
      <c r="AB69" s="75">
        <f>-STOA!R69</f>
        <v>0</v>
      </c>
      <c r="AC69">
        <f t="shared" si="3"/>
        <v>0.11810399999999999</v>
      </c>
      <c r="AD69">
        <f t="shared" si="4"/>
        <v>13.941896</v>
      </c>
      <c r="AE69">
        <f>'IDT-1'!D69</f>
        <v>0</v>
      </c>
      <c r="AF69" s="24"/>
      <c r="AG69">
        <f t="shared" si="5"/>
        <v>13.941896</v>
      </c>
      <c r="AI69" s="34">
        <f>PXIL!L69</f>
        <v>0</v>
      </c>
      <c r="AJ69" s="34">
        <f>PXIL!R69</f>
        <v>0</v>
      </c>
      <c r="AK69" s="34">
        <f>RTM_IEX!L69</f>
        <v>7.25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1.58</v>
      </c>
      <c r="AB70" s="75">
        <f>-STOA!R70</f>
        <v>0</v>
      </c>
      <c r="AC70">
        <f t="shared" si="3"/>
        <v>0.12431999999999999</v>
      </c>
      <c r="AD70">
        <f t="shared" si="4"/>
        <v>14.67568</v>
      </c>
      <c r="AE70">
        <f>'IDT-1'!D70</f>
        <v>0</v>
      </c>
      <c r="AF70" s="24"/>
      <c r="AG70">
        <f t="shared" si="5"/>
        <v>14.67568</v>
      </c>
      <c r="AI70" s="34">
        <f>PXIL!L70</f>
        <v>0</v>
      </c>
      <c r="AJ70" s="34">
        <f>PXIL!R70</f>
        <v>0</v>
      </c>
      <c r="AK70" s="34">
        <f>RTM_IEX!L70</f>
        <v>8.2200000000000006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1.1499999999999999</v>
      </c>
      <c r="AB71" s="75">
        <f>-STOA!R71</f>
        <v>0</v>
      </c>
      <c r="AC71">
        <f t="shared" si="3"/>
        <v>0.13288800000000001</v>
      </c>
      <c r="AD71">
        <f t="shared" si="4"/>
        <v>15.687112000000001</v>
      </c>
      <c r="AE71">
        <f>'IDT-1'!D71</f>
        <v>0</v>
      </c>
      <c r="AF71" s="24"/>
      <c r="AG71">
        <f t="shared" si="5"/>
        <v>15.687112000000001</v>
      </c>
      <c r="AI71" s="34">
        <f>PXIL!L71</f>
        <v>0</v>
      </c>
      <c r="AJ71" s="34">
        <f>PXIL!R71</f>
        <v>0</v>
      </c>
      <c r="AK71" s="34">
        <f>RTM_IEX!L71</f>
        <v>9.67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1.1000000000000001</v>
      </c>
      <c r="AB72" s="75">
        <f>-STOA!R72</f>
        <v>0</v>
      </c>
      <c r="AC72">
        <f t="shared" si="3"/>
        <v>0.12843599999999999</v>
      </c>
      <c r="AD72">
        <f t="shared" si="4"/>
        <v>15.161563999999998</v>
      </c>
      <c r="AE72">
        <f>'IDT-1'!D72</f>
        <v>0</v>
      </c>
      <c r="AF72" s="24"/>
      <c r="AG72">
        <f t="shared" si="5"/>
        <v>15.161563999999998</v>
      </c>
      <c r="AI72" s="34">
        <f>PXIL!L72</f>
        <v>0</v>
      </c>
      <c r="AJ72" s="34">
        <f>PXIL!R72</f>
        <v>0</v>
      </c>
      <c r="AK72" s="34">
        <f>RTM_IEX!L72</f>
        <v>9.19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0.89</v>
      </c>
      <c r="AB73" s="75">
        <f>-STOA!R73</f>
        <v>0</v>
      </c>
      <c r="AC73">
        <f t="shared" si="3"/>
        <v>0.13070399999999999</v>
      </c>
      <c r="AD73">
        <f t="shared" si="4"/>
        <v>15.429295999999999</v>
      </c>
      <c r="AE73">
        <f>'IDT-1'!D73</f>
        <v>0</v>
      </c>
      <c r="AF73" s="24"/>
      <c r="AG73">
        <f t="shared" si="5"/>
        <v>15.429295999999999</v>
      </c>
      <c r="AI73" s="34">
        <f>PXIL!L73</f>
        <v>0</v>
      </c>
      <c r="AJ73" s="34">
        <f>PXIL!R73</f>
        <v>0</v>
      </c>
      <c r="AK73" s="34">
        <f>RTM_IEX!L73</f>
        <v>9.67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</v>
      </c>
      <c r="AB74" s="75">
        <f>-STOA!R74</f>
        <v>0</v>
      </c>
      <c r="AC74">
        <f t="shared" si="3"/>
        <v>0.135576</v>
      </c>
      <c r="AD74">
        <f t="shared" si="4"/>
        <v>16.004424</v>
      </c>
      <c r="AE74">
        <f>'IDT-1'!D74</f>
        <v>0</v>
      </c>
      <c r="AF74" s="24"/>
      <c r="AG74">
        <f t="shared" si="5"/>
        <v>16.004424</v>
      </c>
      <c r="AI74" s="34">
        <f>PXIL!L74</f>
        <v>0</v>
      </c>
      <c r="AJ74" s="34">
        <f>PXIL!R74</f>
        <v>0</v>
      </c>
      <c r="AK74" s="34">
        <f>RTM_IEX!L74</f>
        <v>10.64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0.13347599999999998</v>
      </c>
      <c r="AD75">
        <f t="shared" si="4"/>
        <v>15.756524000000001</v>
      </c>
      <c r="AE75">
        <f>'IDT-1'!D75</f>
        <v>0</v>
      </c>
      <c r="AF75" s="24"/>
      <c r="AG75">
        <f t="shared" si="5"/>
        <v>15.756524000000001</v>
      </c>
      <c r="AI75" s="34">
        <f>PXIL!L75</f>
        <v>0</v>
      </c>
      <c r="AJ75" s="34">
        <f>PXIL!R75</f>
        <v>0</v>
      </c>
      <c r="AK75" s="34">
        <f>RTM_IEX!L75</f>
        <v>10.63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0.13540799999999997</v>
      </c>
      <c r="AD76">
        <f t="shared" si="4"/>
        <v>15.984591999999997</v>
      </c>
      <c r="AE76">
        <f>'IDT-1'!D76</f>
        <v>0</v>
      </c>
      <c r="AF76" s="24"/>
      <c r="AG76">
        <f t="shared" si="5"/>
        <v>15.984591999999997</v>
      </c>
      <c r="AI76" s="34">
        <f>PXIL!L76</f>
        <v>0</v>
      </c>
      <c r="AJ76" s="34">
        <f>PXIL!R76</f>
        <v>0</v>
      </c>
      <c r="AK76" s="34">
        <f>RTM_IEX!L76</f>
        <v>11.12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0.13540799999999997</v>
      </c>
      <c r="AD77">
        <f t="shared" si="4"/>
        <v>15.984591999999997</v>
      </c>
      <c r="AE77">
        <f>'IDT-1'!D77</f>
        <v>0</v>
      </c>
      <c r="AF77" s="24"/>
      <c r="AG77">
        <f t="shared" si="5"/>
        <v>15.984591999999997</v>
      </c>
      <c r="AI77" s="34">
        <f>PXIL!L77</f>
        <v>0</v>
      </c>
      <c r="AJ77" s="34">
        <f>PXIL!R77</f>
        <v>0</v>
      </c>
      <c r="AK77" s="34">
        <f>RTM_IEX!L77</f>
        <v>11.12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4.9200000000000008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0.13095600000000002</v>
      </c>
      <c r="AD78">
        <f t="shared" si="4"/>
        <v>15.459044</v>
      </c>
      <c r="AE78">
        <f>'IDT-1'!D78</f>
        <v>0</v>
      </c>
      <c r="AF78" s="24"/>
      <c r="AG78">
        <f t="shared" si="5"/>
        <v>15.459044</v>
      </c>
      <c r="AI78" s="34">
        <f>PXIL!L78</f>
        <v>0</v>
      </c>
      <c r="AJ78" s="34">
        <f>PXIL!R78</f>
        <v>0</v>
      </c>
      <c r="AK78" s="34">
        <f>RTM_IEX!L78</f>
        <v>10.67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4.9200000000000008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0.107184</v>
      </c>
      <c r="AD79">
        <f t="shared" si="4"/>
        <v>12.652816000000001</v>
      </c>
      <c r="AE79">
        <f>'IDT-1'!D79</f>
        <v>0</v>
      </c>
      <c r="AF79" s="24"/>
      <c r="AG79">
        <f t="shared" si="5"/>
        <v>12.652816000000001</v>
      </c>
      <c r="AI79" s="34">
        <f>PXIL!L79</f>
        <v>0</v>
      </c>
      <c r="AJ79" s="34">
        <f>PXIL!R79</f>
        <v>0</v>
      </c>
      <c r="AK79" s="34">
        <f>RTM_IEX!L79</f>
        <v>7.84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4.9200000000000008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9.3491999999999992E-2</v>
      </c>
      <c r="AD80">
        <f t="shared" si="4"/>
        <v>11.036508000000001</v>
      </c>
      <c r="AE80">
        <f>'IDT-1'!D80</f>
        <v>0</v>
      </c>
      <c r="AF80" s="24"/>
      <c r="AG80">
        <f t="shared" si="5"/>
        <v>11.036508000000001</v>
      </c>
      <c r="AI80" s="34">
        <f>PXIL!L80</f>
        <v>0</v>
      </c>
      <c r="AJ80" s="34">
        <f>PXIL!R80</f>
        <v>0</v>
      </c>
      <c r="AK80" s="34">
        <f>RTM_IEX!L80</f>
        <v>6.21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4.9200000000000008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0.10298399999999999</v>
      </c>
      <c r="AD81">
        <f t="shared" si="4"/>
        <v>12.157016000000002</v>
      </c>
      <c r="AE81">
        <f>'IDT-1'!D81</f>
        <v>0</v>
      </c>
      <c r="AF81" s="24"/>
      <c r="AG81">
        <f t="shared" si="5"/>
        <v>12.157016000000002</v>
      </c>
      <c r="AI81" s="34">
        <f>PXIL!L81</f>
        <v>0</v>
      </c>
      <c r="AJ81" s="34">
        <f>PXIL!R81</f>
        <v>0</v>
      </c>
      <c r="AK81" s="34">
        <f>RTM_IEX!L81</f>
        <v>7.34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4.9200000000000008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0.118188</v>
      </c>
      <c r="AD82">
        <f t="shared" si="4"/>
        <v>13.951812</v>
      </c>
      <c r="AE82">
        <f>'IDT-1'!D82</f>
        <v>0</v>
      </c>
      <c r="AF82" s="24"/>
      <c r="AG82">
        <f t="shared" si="5"/>
        <v>13.951812</v>
      </c>
      <c r="AI82" s="34">
        <f>PXIL!L82</f>
        <v>0</v>
      </c>
      <c r="AJ82" s="34">
        <f>PXIL!R82</f>
        <v>0</v>
      </c>
      <c r="AK82" s="34">
        <f>RTM_IEX!L82</f>
        <v>9.15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0.13943999999999998</v>
      </c>
      <c r="AD83">
        <f t="shared" si="4"/>
        <v>16.460560000000001</v>
      </c>
      <c r="AE83">
        <f>'IDT-1'!D83</f>
        <v>0</v>
      </c>
      <c r="AF83" s="24"/>
      <c r="AG83">
        <f t="shared" si="5"/>
        <v>16.460560000000001</v>
      </c>
      <c r="AI83" s="34">
        <f>PXIL!L83</f>
        <v>0</v>
      </c>
      <c r="AJ83" s="34">
        <f>PXIL!R83</f>
        <v>0</v>
      </c>
      <c r="AK83" s="34">
        <f>RTM_IEX!L83</f>
        <v>11.6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0.13943999999999998</v>
      </c>
      <c r="AD84">
        <f t="shared" si="4"/>
        <v>16.460560000000001</v>
      </c>
      <c r="AE84">
        <f>'IDT-1'!D84</f>
        <v>0</v>
      </c>
      <c r="AF84" s="24"/>
      <c r="AG84">
        <f t="shared" si="5"/>
        <v>16.460560000000001</v>
      </c>
      <c r="AI84" s="34">
        <f>PXIL!L84</f>
        <v>0</v>
      </c>
      <c r="AJ84" s="34">
        <f>PXIL!R84</f>
        <v>0</v>
      </c>
      <c r="AK84" s="34">
        <f>RTM_IEX!L84</f>
        <v>11.6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0.13540799999999997</v>
      </c>
      <c r="AD85">
        <f t="shared" si="4"/>
        <v>15.984591999999997</v>
      </c>
      <c r="AE85">
        <f>'IDT-1'!D85</f>
        <v>0</v>
      </c>
      <c r="AF85" s="24"/>
      <c r="AG85">
        <f t="shared" si="5"/>
        <v>15.984591999999997</v>
      </c>
      <c r="AI85" s="34">
        <f>PXIL!L85</f>
        <v>0</v>
      </c>
      <c r="AJ85" s="34">
        <f>PXIL!R85</f>
        <v>0</v>
      </c>
      <c r="AK85" s="34">
        <f>RTM_IEX!L85</f>
        <v>11.12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0.13137599999999999</v>
      </c>
      <c r="AD86">
        <f t="shared" si="4"/>
        <v>15.508624000000001</v>
      </c>
      <c r="AE86">
        <f>'IDT-1'!D86</f>
        <v>0</v>
      </c>
      <c r="AF86" s="24"/>
      <c r="AG86">
        <f t="shared" si="5"/>
        <v>15.508624000000001</v>
      </c>
      <c r="AI86" s="34">
        <f>PXIL!L86</f>
        <v>0</v>
      </c>
      <c r="AJ86" s="34">
        <f>PXIL!R86</f>
        <v>0</v>
      </c>
      <c r="AK86" s="34">
        <f>RTM_IEX!L86</f>
        <v>10.64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0.12725999999999998</v>
      </c>
      <c r="AD87">
        <f t="shared" si="4"/>
        <v>15.022740000000001</v>
      </c>
      <c r="AE87">
        <f>'IDT-1'!D87</f>
        <v>0</v>
      </c>
      <c r="AF87" s="24"/>
      <c r="AG87">
        <f t="shared" si="5"/>
        <v>15.022740000000001</v>
      </c>
      <c r="AI87" s="34">
        <f>PXIL!L87</f>
        <v>0</v>
      </c>
      <c r="AJ87" s="34">
        <f>PXIL!R87</f>
        <v>0</v>
      </c>
      <c r="AK87" s="34">
        <f>RTM_IEX!L87</f>
        <v>10.15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0.12322799999999999</v>
      </c>
      <c r="AD88">
        <f t="shared" si="4"/>
        <v>14.546772000000001</v>
      </c>
      <c r="AE88">
        <f>'IDT-1'!D88</f>
        <v>0</v>
      </c>
      <c r="AF88" s="24"/>
      <c r="AG88">
        <f t="shared" si="5"/>
        <v>14.546772000000001</v>
      </c>
      <c r="AI88" s="34">
        <f>PXIL!L88</f>
        <v>0</v>
      </c>
      <c r="AJ88" s="34">
        <f>PXIL!R88</f>
        <v>0</v>
      </c>
      <c r="AK88" s="34">
        <f>RTM_IEX!L88</f>
        <v>9.67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0.11919599999999998</v>
      </c>
      <c r="AD89">
        <f t="shared" si="4"/>
        <v>14.070803999999999</v>
      </c>
      <c r="AE89">
        <f>'IDT-1'!D89</f>
        <v>0</v>
      </c>
      <c r="AF89" s="24"/>
      <c r="AG89">
        <f t="shared" si="5"/>
        <v>14.070803999999999</v>
      </c>
      <c r="AI89" s="34">
        <f>PXIL!L89</f>
        <v>0</v>
      </c>
      <c r="AJ89" s="34">
        <f>PXIL!R89</f>
        <v>0</v>
      </c>
      <c r="AK89" s="34">
        <f>RTM_IEX!L89</f>
        <v>9.19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0.11507999999999999</v>
      </c>
      <c r="AD90">
        <f t="shared" si="4"/>
        <v>13.584919999999999</v>
      </c>
      <c r="AE90">
        <f>'IDT-1'!D90</f>
        <v>0</v>
      </c>
      <c r="AF90" s="24"/>
      <c r="AG90">
        <f t="shared" si="5"/>
        <v>13.584919999999999</v>
      </c>
      <c r="AI90" s="34">
        <f>PXIL!L90</f>
        <v>0</v>
      </c>
      <c r="AJ90" s="34">
        <f>PXIL!R90</f>
        <v>0</v>
      </c>
      <c r="AK90" s="34">
        <f>RTM_IEX!L90</f>
        <v>8.6999999999999993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0.11104799999999999</v>
      </c>
      <c r="AD91">
        <f t="shared" si="4"/>
        <v>13.108952</v>
      </c>
      <c r="AE91">
        <f>'IDT-1'!D91</f>
        <v>0</v>
      </c>
      <c r="AF91" s="24"/>
      <c r="AG91">
        <f t="shared" si="5"/>
        <v>13.108952</v>
      </c>
      <c r="AI91" s="34">
        <f>PXIL!L91</f>
        <v>0</v>
      </c>
      <c r="AJ91" s="34">
        <f>PXIL!R91</f>
        <v>0</v>
      </c>
      <c r="AK91" s="34">
        <f>RTM_IEX!L91</f>
        <v>8.2200000000000006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0.107016</v>
      </c>
      <c r="AD92">
        <f t="shared" si="4"/>
        <v>12.632984</v>
      </c>
      <c r="AE92">
        <f>'IDT-1'!D92</f>
        <v>0</v>
      </c>
      <c r="AF92" s="24"/>
      <c r="AG92">
        <f t="shared" si="5"/>
        <v>12.632984</v>
      </c>
      <c r="AI92" s="34">
        <f>PXIL!L92</f>
        <v>0</v>
      </c>
      <c r="AJ92" s="34">
        <f>PXIL!R92</f>
        <v>0</v>
      </c>
      <c r="AK92" s="34">
        <f>RTM_IEX!L92</f>
        <v>7.74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0.107016</v>
      </c>
      <c r="AD93">
        <f t="shared" si="4"/>
        <v>12.632984</v>
      </c>
      <c r="AE93">
        <f>'IDT-1'!D93</f>
        <v>0</v>
      </c>
      <c r="AF93" s="24"/>
      <c r="AG93">
        <f t="shared" si="5"/>
        <v>12.632984</v>
      </c>
      <c r="AI93" s="34">
        <f>PXIL!L93</f>
        <v>0</v>
      </c>
      <c r="AJ93" s="34">
        <f>PXIL!R93</f>
        <v>0</v>
      </c>
      <c r="AK93" s="34">
        <f>RTM_IEX!L93</f>
        <v>7.74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0.107016</v>
      </c>
      <c r="AD94">
        <f t="shared" si="4"/>
        <v>12.632984</v>
      </c>
      <c r="AE94">
        <f>'IDT-1'!D94</f>
        <v>0</v>
      </c>
      <c r="AF94" s="24"/>
      <c r="AG94">
        <f t="shared" si="5"/>
        <v>12.632984</v>
      </c>
      <c r="AI94" s="34">
        <f>PXIL!L94</f>
        <v>0</v>
      </c>
      <c r="AJ94" s="34">
        <f>PXIL!R94</f>
        <v>0</v>
      </c>
      <c r="AK94" s="34">
        <f>RTM_IEX!L94</f>
        <v>7.74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9.8867999999999984E-2</v>
      </c>
      <c r="AD95">
        <f t="shared" si="4"/>
        <v>11.671132</v>
      </c>
      <c r="AE95">
        <f>'IDT-1'!D95</f>
        <v>0</v>
      </c>
      <c r="AF95" s="24"/>
      <c r="AG95">
        <f t="shared" si="5"/>
        <v>11.671132</v>
      </c>
      <c r="AI95" s="34">
        <f>PXIL!L95</f>
        <v>0</v>
      </c>
      <c r="AJ95" s="34">
        <f>PXIL!R95</f>
        <v>0</v>
      </c>
      <c r="AK95" s="34">
        <f>RTM_IEX!L95</f>
        <v>6.77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9.0719999999999995E-2</v>
      </c>
      <c r="AD96">
        <f t="shared" si="4"/>
        <v>10.709280000000001</v>
      </c>
      <c r="AE96">
        <f>'IDT-1'!D96</f>
        <v>0</v>
      </c>
      <c r="AF96" s="24"/>
      <c r="AG96">
        <f t="shared" si="5"/>
        <v>10.709280000000001</v>
      </c>
      <c r="AI96" s="34">
        <f>PXIL!L96</f>
        <v>0</v>
      </c>
      <c r="AJ96" s="34">
        <f>PXIL!R96</f>
        <v>0</v>
      </c>
      <c r="AK96" s="34">
        <f>RTM_IEX!L96</f>
        <v>5.8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9.0719999999999995E-2</v>
      </c>
      <c r="AD97">
        <f t="shared" si="4"/>
        <v>10.709280000000001</v>
      </c>
      <c r="AE97">
        <f>'IDT-1'!D97</f>
        <v>0</v>
      </c>
      <c r="AF97" s="24"/>
      <c r="AG97">
        <f t="shared" si="5"/>
        <v>10.709280000000001</v>
      </c>
      <c r="AI97" s="34">
        <f>PXIL!L97</f>
        <v>0</v>
      </c>
      <c r="AJ97" s="34">
        <f>PXIL!R97</f>
        <v>0</v>
      </c>
      <c r="AK97" s="34">
        <f>RTM_IEX!L97</f>
        <v>5.8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8.2655999999999993E-2</v>
      </c>
      <c r="AD98">
        <f t="shared" si="4"/>
        <v>9.7573439999999998</v>
      </c>
      <c r="AE98">
        <f>'IDT-1'!D98</f>
        <v>0</v>
      </c>
      <c r="AF98" s="24"/>
      <c r="AG98">
        <f t="shared" si="5"/>
        <v>9.7573439999999998</v>
      </c>
      <c r="AI98" s="34">
        <f>PXIL!L98</f>
        <v>0</v>
      </c>
      <c r="AJ98" s="34">
        <f>PXIL!R98</f>
        <v>0</v>
      </c>
      <c r="AK98" s="34">
        <f>RTM_IEX!L98</f>
        <v>4.84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0.11989907959321217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5.300499999999999E-2</v>
      </c>
      <c r="AB99" s="75">
        <f t="shared" si="6"/>
        <v>0</v>
      </c>
      <c r="AC99">
        <f t="shared" si="6"/>
        <v>2.5371702685829814E-3</v>
      </c>
      <c r="AD99">
        <f t="shared" si="6"/>
        <v>0.29950690932462931</v>
      </c>
      <c r="AE99">
        <f t="shared" ref="AE99:AT99" si="7">SUM(AE3:AE98)/4000</f>
        <v>0</v>
      </c>
      <c r="AG99">
        <f t="shared" si="7"/>
        <v>0.29950690932462931</v>
      </c>
      <c r="AI99">
        <f t="shared" si="7"/>
        <v>0</v>
      </c>
      <c r="AJ99">
        <f t="shared" si="7"/>
        <v>0</v>
      </c>
      <c r="AK99">
        <f t="shared" si="7"/>
        <v>0.12914000000000003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19.339956000000001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0.1785836304</v>
      </c>
      <c r="AD3">
        <f>SUM(B3:AB3,AI3:AV3)-AC3</f>
        <v>21.081372369600004</v>
      </c>
      <c r="AE3">
        <v>0</v>
      </c>
      <c r="AF3" s="24"/>
      <c r="AG3">
        <f>SUM(AD3:AF3)</f>
        <v>21.081372369600004</v>
      </c>
      <c r="AI3" s="34">
        <f>PXIL!M3</f>
        <v>0</v>
      </c>
      <c r="AJ3" s="34">
        <f>PXIL!S3</f>
        <v>0</v>
      </c>
      <c r="AK3" s="34">
        <f>RTM_IEX!M3</f>
        <v>1.92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19.339956000000001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0.1720316304</v>
      </c>
      <c r="AD4">
        <f t="shared" ref="AD4:AD67" si="1">SUM(B4:AB4,AI4:AV4)-AC4</f>
        <v>20.307924369600002</v>
      </c>
      <c r="AE4">
        <v>0</v>
      </c>
      <c r="AF4" s="24"/>
      <c r="AG4">
        <f t="shared" ref="AG4:AG67" si="2">SUM(AD4:AF4)</f>
        <v>20.307924369600002</v>
      </c>
      <c r="AI4" s="34">
        <f>PXIL!M4</f>
        <v>0</v>
      </c>
      <c r="AJ4" s="34">
        <f>PXIL!S4</f>
        <v>0</v>
      </c>
      <c r="AK4" s="34">
        <f>RTM_IEX!M4</f>
        <v>1.1399999999999999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17.546389999999999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0.14738967599999997</v>
      </c>
      <c r="AD5">
        <f t="shared" si="1"/>
        <v>17.399000323999999</v>
      </c>
      <c r="AE5">
        <v>0</v>
      </c>
      <c r="AF5" s="24"/>
      <c r="AG5">
        <f t="shared" si="2"/>
        <v>17.399000323999999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16.197358000000001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0.13605780719999999</v>
      </c>
      <c r="AD6">
        <f t="shared" si="1"/>
        <v>16.061300192800001</v>
      </c>
      <c r="AE6">
        <v>0</v>
      </c>
      <c r="AF6" s="24"/>
      <c r="AG6">
        <f t="shared" si="2"/>
        <v>16.061300192800001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15.655507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0.1315062588</v>
      </c>
      <c r="AD7">
        <f t="shared" si="1"/>
        <v>15.5240007412</v>
      </c>
      <c r="AE7">
        <v>0</v>
      </c>
      <c r="AF7" s="24"/>
      <c r="AG7">
        <f t="shared" si="2"/>
        <v>15.5240007412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16.250806999999998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0.13650677879999998</v>
      </c>
      <c r="AD8">
        <f t="shared" si="1"/>
        <v>16.114300221199997</v>
      </c>
      <c r="AE8">
        <v>0</v>
      </c>
      <c r="AF8" s="24"/>
      <c r="AG8">
        <f t="shared" si="2"/>
        <v>16.114300221199997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15.496672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0.1301720448</v>
      </c>
      <c r="AD9">
        <f t="shared" si="1"/>
        <v>15.3664999552</v>
      </c>
      <c r="AE9">
        <v>0</v>
      </c>
      <c r="AF9" s="24"/>
      <c r="AG9">
        <f t="shared" si="2"/>
        <v>15.3664999552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15.492032999999999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0.13013307719999997</v>
      </c>
      <c r="AD10">
        <f t="shared" si="1"/>
        <v>15.361899922799999</v>
      </c>
      <c r="AE10">
        <v>0</v>
      </c>
      <c r="AF10" s="24"/>
      <c r="AG10">
        <f t="shared" si="2"/>
        <v>15.361899922799999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15.288019999999999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0.12841936799999998</v>
      </c>
      <c r="AD11">
        <f t="shared" si="1"/>
        <v>15.159600632</v>
      </c>
      <c r="AE11">
        <v>0</v>
      </c>
      <c r="AF11" s="24"/>
      <c r="AG11">
        <f t="shared" si="2"/>
        <v>15.159600632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15.024406000000001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0.12620501040000001</v>
      </c>
      <c r="AD12">
        <f t="shared" si="1"/>
        <v>14.898200989600001</v>
      </c>
      <c r="AE12">
        <v>0</v>
      </c>
      <c r="AF12" s="24"/>
      <c r="AG12">
        <f t="shared" si="2"/>
        <v>14.898200989600001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15.494453999999999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0.13015341359999999</v>
      </c>
      <c r="AD13">
        <f t="shared" si="1"/>
        <v>15.364300586399999</v>
      </c>
      <c r="AE13">
        <v>0</v>
      </c>
      <c r="AF13" s="24"/>
      <c r="AG13">
        <f t="shared" si="2"/>
        <v>15.364300586399999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16.436869999999999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0.13806970799999999</v>
      </c>
      <c r="AD14">
        <f t="shared" si="1"/>
        <v>16.298800291999999</v>
      </c>
      <c r="AE14">
        <v>0</v>
      </c>
      <c r="AF14" s="24"/>
      <c r="AG14">
        <f t="shared" si="2"/>
        <v>16.298800291999999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17.576946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0.14764634639999999</v>
      </c>
      <c r="AD15">
        <f t="shared" si="1"/>
        <v>17.429299653600001</v>
      </c>
      <c r="AE15">
        <v>0</v>
      </c>
      <c r="AF15" s="24"/>
      <c r="AG15">
        <f t="shared" si="2"/>
        <v>17.429299653600001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18.285599999999999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0.15359903999999999</v>
      </c>
      <c r="AD16">
        <f t="shared" si="1"/>
        <v>18.132000959999999</v>
      </c>
      <c r="AE16">
        <v>0</v>
      </c>
      <c r="AF16" s="24"/>
      <c r="AG16">
        <f t="shared" si="2"/>
        <v>18.132000959999999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18.36063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0.15422929199999999</v>
      </c>
      <c r="AD17">
        <f t="shared" si="1"/>
        <v>18.206400708</v>
      </c>
      <c r="AE17">
        <v>0</v>
      </c>
      <c r="AF17" s="24"/>
      <c r="AG17">
        <f t="shared" si="2"/>
        <v>18.206400708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18.79252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0.15785716799999999</v>
      </c>
      <c r="AD18">
        <f t="shared" si="1"/>
        <v>18.634662832</v>
      </c>
      <c r="AE18">
        <v>0</v>
      </c>
      <c r="AF18" s="24"/>
      <c r="AG18">
        <f t="shared" si="2"/>
        <v>18.634662832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18.924163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0.1589629692</v>
      </c>
      <c r="AD19">
        <f t="shared" si="1"/>
        <v>18.765200030799999</v>
      </c>
      <c r="AE19">
        <v>0</v>
      </c>
      <c r="AF19" s="24"/>
      <c r="AG19">
        <f t="shared" si="2"/>
        <v>18.765200030799999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19.064844999999998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0.16014469799999997</v>
      </c>
      <c r="AD20">
        <f t="shared" si="1"/>
        <v>18.904700301999998</v>
      </c>
      <c r="AE20">
        <v>0</v>
      </c>
      <c r="AF20" s="24"/>
      <c r="AG20">
        <f t="shared" si="2"/>
        <v>18.904700301999998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19.339047999999998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0.16244800319999997</v>
      </c>
      <c r="AD21">
        <f t="shared" si="1"/>
        <v>19.176599996799997</v>
      </c>
      <c r="AE21">
        <v>0</v>
      </c>
      <c r="AF21" s="24"/>
      <c r="AG21">
        <f t="shared" si="2"/>
        <v>19.176599996799997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19.339956000000001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0.17135963039999999</v>
      </c>
      <c r="AD22">
        <f t="shared" si="1"/>
        <v>20.228596369599998</v>
      </c>
      <c r="AE22">
        <v>0</v>
      </c>
      <c r="AF22" s="24"/>
      <c r="AG22">
        <f t="shared" si="2"/>
        <v>20.228596369599998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19.339956000000001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4.0599999999999996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0.19655963039999999</v>
      </c>
      <c r="AD23">
        <f t="shared" si="1"/>
        <v>23.2033963696</v>
      </c>
      <c r="AE23">
        <v>0</v>
      </c>
      <c r="AF23" s="24"/>
      <c r="AG23">
        <f t="shared" si="2"/>
        <v>23.2033963696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19.339956000000001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5.61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0.20957963039999999</v>
      </c>
      <c r="AD24">
        <f t="shared" si="1"/>
        <v>24.7403763696</v>
      </c>
      <c r="AE24">
        <v>0</v>
      </c>
      <c r="AF24" s="24"/>
      <c r="AG24">
        <f t="shared" si="2"/>
        <v>24.7403763696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19.339956000000001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6.48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0.2168876304</v>
      </c>
      <c r="AD25">
        <f t="shared" si="1"/>
        <v>25.603068369600003</v>
      </c>
      <c r="AE25">
        <v>0</v>
      </c>
      <c r="AF25" s="24"/>
      <c r="AG25">
        <f t="shared" si="2"/>
        <v>25.603068369600003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19.339956000000001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5.42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0.20798363040000001</v>
      </c>
      <c r="AD26">
        <f t="shared" si="1"/>
        <v>24.551972369600001</v>
      </c>
      <c r="AE26">
        <v>0</v>
      </c>
      <c r="AF26" s="24"/>
      <c r="AG26">
        <f t="shared" si="2"/>
        <v>24.551972369600001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19.339956000000001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5.22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0.20630363039999999</v>
      </c>
      <c r="AD27">
        <f t="shared" si="1"/>
        <v>24.353652369599999</v>
      </c>
      <c r="AE27">
        <v>0</v>
      </c>
      <c r="AF27" s="24"/>
      <c r="AG27">
        <f t="shared" si="2"/>
        <v>24.353652369599999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19.339956000000001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4.8899999999999997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0.2294876304</v>
      </c>
      <c r="AD28">
        <f t="shared" si="1"/>
        <v>27.0904683696</v>
      </c>
      <c r="AE28">
        <v>0</v>
      </c>
      <c r="AF28" s="24"/>
      <c r="AG28">
        <f t="shared" si="2"/>
        <v>27.0904683696</v>
      </c>
      <c r="AI28" s="34">
        <f>PXIL!M28</f>
        <v>0</v>
      </c>
      <c r="AJ28" s="34">
        <f>PXIL!S28</f>
        <v>0</v>
      </c>
      <c r="AK28" s="34">
        <f>RTM_IEX!M28</f>
        <v>3.09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19.339956000000001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0.2351996304</v>
      </c>
      <c r="AD29">
        <f t="shared" si="1"/>
        <v>27.764756369600001</v>
      </c>
      <c r="AE29">
        <v>0</v>
      </c>
      <c r="AF29" s="24"/>
      <c r="AG29">
        <f t="shared" si="2"/>
        <v>27.764756369600001</v>
      </c>
      <c r="AI29" s="34">
        <f>PXIL!M29</f>
        <v>0</v>
      </c>
      <c r="AJ29" s="34">
        <f>PXIL!S29</f>
        <v>0</v>
      </c>
      <c r="AK29" s="34">
        <f>RTM_IEX!M29</f>
        <v>1.26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19.339956000000001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1.57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0.19269563039999998</v>
      </c>
      <c r="AD30">
        <f t="shared" si="1"/>
        <v>22.747260369600003</v>
      </c>
      <c r="AE30">
        <v>0</v>
      </c>
      <c r="AF30" s="24"/>
      <c r="AG30">
        <f t="shared" si="2"/>
        <v>22.747260369600003</v>
      </c>
      <c r="AI30" s="34">
        <f>PXIL!M30</f>
        <v>0</v>
      </c>
      <c r="AJ30" s="34">
        <f>PXIL!S30</f>
        <v>0</v>
      </c>
      <c r="AK30" s="34">
        <f>RTM_IEX!M30</f>
        <v>2.0299999999999998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19.339956000000001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0.18925163040000001</v>
      </c>
      <c r="AD31">
        <f t="shared" si="1"/>
        <v>22.340704369600001</v>
      </c>
      <c r="AE31">
        <v>0</v>
      </c>
      <c r="AF31" s="24"/>
      <c r="AG31">
        <f t="shared" si="2"/>
        <v>22.340704369600001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19.339956000000001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0.21117563040000001</v>
      </c>
      <c r="AD32">
        <f t="shared" si="1"/>
        <v>24.928780369600002</v>
      </c>
      <c r="AE32">
        <v>0</v>
      </c>
      <c r="AF32" s="24"/>
      <c r="AG32">
        <f t="shared" si="2"/>
        <v>24.928780369600002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19.339956000000001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1.45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0.17463563039999999</v>
      </c>
      <c r="AD33">
        <f t="shared" si="1"/>
        <v>20.615320369599999</v>
      </c>
      <c r="AE33">
        <v>0</v>
      </c>
      <c r="AF33" s="24"/>
      <c r="AG33">
        <f t="shared" si="2"/>
        <v>20.615320369599999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19.339956000000001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0.18278363040000001</v>
      </c>
      <c r="AD34">
        <f t="shared" si="1"/>
        <v>21.577172369600003</v>
      </c>
      <c r="AE34">
        <v>0</v>
      </c>
      <c r="AF34" s="24"/>
      <c r="AG34">
        <f t="shared" si="2"/>
        <v>21.577172369600003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19.339956000000001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3.58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0.19252763039999998</v>
      </c>
      <c r="AD35">
        <f t="shared" si="1"/>
        <v>22.727428369599998</v>
      </c>
      <c r="AE35">
        <v>0</v>
      </c>
      <c r="AF35" s="24"/>
      <c r="AG35">
        <f t="shared" si="2"/>
        <v>22.727428369599998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19.339956000000001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1.1599999999999999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0.18370763039999999</v>
      </c>
      <c r="AD36">
        <f t="shared" si="1"/>
        <v>21.686248369600001</v>
      </c>
      <c r="AE36">
        <v>0</v>
      </c>
      <c r="AF36" s="24"/>
      <c r="AG36">
        <f t="shared" si="2"/>
        <v>21.686248369600001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1.27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19.339956000000001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0.48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0.18925163040000001</v>
      </c>
      <c r="AD37">
        <f t="shared" si="1"/>
        <v>22.340704369600001</v>
      </c>
      <c r="AE37">
        <v>0</v>
      </c>
      <c r="AF37" s="24"/>
      <c r="AG37">
        <f t="shared" si="2"/>
        <v>22.340704369600001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2.71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19.339956000000001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0.2005916304</v>
      </c>
      <c r="AD38">
        <f t="shared" si="1"/>
        <v>23.679364369599998</v>
      </c>
      <c r="AE38">
        <v>0</v>
      </c>
      <c r="AF38" s="24"/>
      <c r="AG38">
        <f t="shared" si="2"/>
        <v>23.679364369599998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4.54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19.339956000000001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0.19328363039999999</v>
      </c>
      <c r="AD39">
        <f t="shared" si="1"/>
        <v>22.816672369600003</v>
      </c>
      <c r="AE39">
        <v>0</v>
      </c>
      <c r="AF39" s="24"/>
      <c r="AG39">
        <f t="shared" si="2"/>
        <v>22.816672369600003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3.67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19.339956000000001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0.1754756304</v>
      </c>
      <c r="AD40">
        <f t="shared" si="1"/>
        <v>20.7144803696</v>
      </c>
      <c r="AE40">
        <v>0</v>
      </c>
      <c r="AF40" s="24"/>
      <c r="AG40">
        <f t="shared" si="2"/>
        <v>20.7144803696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1.55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19.339956000000001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0.18278363040000001</v>
      </c>
      <c r="AD41">
        <f t="shared" si="1"/>
        <v>21.577172369600003</v>
      </c>
      <c r="AE41">
        <v>0</v>
      </c>
      <c r="AF41" s="24"/>
      <c r="AG41">
        <f t="shared" si="2"/>
        <v>21.577172369600003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2.42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19.339956000000001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0.1876556304</v>
      </c>
      <c r="AD42">
        <f t="shared" si="1"/>
        <v>22.152300369600002</v>
      </c>
      <c r="AE42">
        <v>0</v>
      </c>
      <c r="AF42" s="24"/>
      <c r="AG42">
        <f t="shared" si="2"/>
        <v>22.152300369600002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19.339956000000001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0.19571963039999998</v>
      </c>
      <c r="AD43">
        <f t="shared" si="1"/>
        <v>23.104236369600002</v>
      </c>
      <c r="AE43">
        <v>0</v>
      </c>
      <c r="AF43" s="24"/>
      <c r="AG43">
        <f t="shared" si="2"/>
        <v>23.104236369600002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3.96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19.339956000000001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0.1884116304</v>
      </c>
      <c r="AD44">
        <f t="shared" si="1"/>
        <v>22.2415443696</v>
      </c>
      <c r="AE44">
        <v>0</v>
      </c>
      <c r="AF44" s="24"/>
      <c r="AG44">
        <f t="shared" si="2"/>
        <v>22.2415443696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3.09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19.339956000000001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0.1689236304</v>
      </c>
      <c r="AD45">
        <f t="shared" si="1"/>
        <v>19.941032369600002</v>
      </c>
      <c r="AE45">
        <v>0</v>
      </c>
      <c r="AF45" s="24"/>
      <c r="AG45">
        <f t="shared" si="2"/>
        <v>19.941032369600002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0.77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19.339956000000001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0.17379563039999998</v>
      </c>
      <c r="AD46">
        <f t="shared" si="1"/>
        <v>20.516160369600001</v>
      </c>
      <c r="AE46">
        <v>0</v>
      </c>
      <c r="AF46" s="24"/>
      <c r="AG46">
        <f t="shared" si="2"/>
        <v>20.516160369600001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1.35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19.339956000000001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0.1632956304</v>
      </c>
      <c r="AD47">
        <f t="shared" si="1"/>
        <v>19.276660369600002</v>
      </c>
      <c r="AE47">
        <v>0</v>
      </c>
      <c r="AF47" s="24"/>
      <c r="AG47">
        <f t="shared" si="2"/>
        <v>19.276660369600002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19.339956000000001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0.1697636304</v>
      </c>
      <c r="AD48">
        <f t="shared" si="1"/>
        <v>20.040192369600003</v>
      </c>
      <c r="AE48">
        <v>0</v>
      </c>
      <c r="AF48" s="24"/>
      <c r="AG48">
        <f t="shared" si="2"/>
        <v>20.040192369600003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0.87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19.339956000000001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0.1852196304</v>
      </c>
      <c r="AD49">
        <f t="shared" si="1"/>
        <v>21.864736369600003</v>
      </c>
      <c r="AE49">
        <v>0</v>
      </c>
      <c r="AF49" s="24"/>
      <c r="AG49">
        <f t="shared" si="2"/>
        <v>21.864736369600003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2.71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19.339956000000001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0.17623163040000001</v>
      </c>
      <c r="AD50">
        <f t="shared" si="1"/>
        <v>20.803724369600001</v>
      </c>
      <c r="AE50">
        <v>0</v>
      </c>
      <c r="AF50" s="24"/>
      <c r="AG50">
        <f t="shared" si="2"/>
        <v>20.803724369600001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1.64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19.339956000000001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0.20798363040000001</v>
      </c>
      <c r="AD51">
        <f t="shared" si="1"/>
        <v>24.551972369600001</v>
      </c>
      <c r="AE51">
        <v>0</v>
      </c>
      <c r="AF51" s="24"/>
      <c r="AG51">
        <f t="shared" si="2"/>
        <v>24.551972369600001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5.42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19.339956000000001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0.21361163039999997</v>
      </c>
      <c r="AD52">
        <f t="shared" si="1"/>
        <v>25.216344369600002</v>
      </c>
      <c r="AE52">
        <v>0</v>
      </c>
      <c r="AF52" s="24"/>
      <c r="AG52">
        <f t="shared" si="2"/>
        <v>25.216344369600002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6.09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19.339956000000001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0.2038676304</v>
      </c>
      <c r="AD53">
        <f t="shared" si="1"/>
        <v>24.066088369599999</v>
      </c>
      <c r="AE53">
        <v>0</v>
      </c>
      <c r="AF53" s="24"/>
      <c r="AG53">
        <f t="shared" si="2"/>
        <v>24.066088369599999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4.93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19.339956000000001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0.2005916304</v>
      </c>
      <c r="AD54">
        <f t="shared" si="1"/>
        <v>23.679364369599998</v>
      </c>
      <c r="AE54">
        <v>0</v>
      </c>
      <c r="AF54" s="24"/>
      <c r="AG54">
        <f t="shared" si="2"/>
        <v>23.679364369599998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4.54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19.339956000000001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0.2160476304</v>
      </c>
      <c r="AD55">
        <f t="shared" si="1"/>
        <v>25.503908369600001</v>
      </c>
      <c r="AE55">
        <v>0</v>
      </c>
      <c r="AF55" s="24"/>
      <c r="AG55">
        <f t="shared" si="2"/>
        <v>25.503908369600001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6.38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19.339956000000001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0.2038676304</v>
      </c>
      <c r="AD56">
        <f t="shared" si="1"/>
        <v>24.066088369599999</v>
      </c>
      <c r="AE56">
        <v>0</v>
      </c>
      <c r="AF56" s="24"/>
      <c r="AG56">
        <f t="shared" si="2"/>
        <v>24.066088369599999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4.93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19.339956000000001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0.24208763039999998</v>
      </c>
      <c r="AD57">
        <f t="shared" si="1"/>
        <v>28.577868369600001</v>
      </c>
      <c r="AE57">
        <v>0</v>
      </c>
      <c r="AF57" s="24"/>
      <c r="AG57">
        <f t="shared" si="2"/>
        <v>28.577868369600001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9.48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19.339956000000001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0.21848363039999999</v>
      </c>
      <c r="AD58">
        <f t="shared" si="1"/>
        <v>25.791472369600001</v>
      </c>
      <c r="AE58">
        <v>0</v>
      </c>
      <c r="AF58" s="24"/>
      <c r="AG58">
        <f t="shared" si="2"/>
        <v>25.791472369600001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6.67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19.339956000000001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0.2071436304</v>
      </c>
      <c r="AD59">
        <f t="shared" si="1"/>
        <v>24.4528123696</v>
      </c>
      <c r="AE59">
        <v>0</v>
      </c>
      <c r="AF59" s="24"/>
      <c r="AG59">
        <f t="shared" si="2"/>
        <v>24.4528123696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5.32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19.339956000000001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0.25670363039999999</v>
      </c>
      <c r="AD60">
        <f t="shared" si="1"/>
        <v>30.303252369599999</v>
      </c>
      <c r="AE60">
        <v>0</v>
      </c>
      <c r="AF60" s="24"/>
      <c r="AG60">
        <f t="shared" si="2"/>
        <v>30.303252369599999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11.22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19.339956000000001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0.23553563039999997</v>
      </c>
      <c r="AD61">
        <f t="shared" si="1"/>
        <v>27.804420369599999</v>
      </c>
      <c r="AE61">
        <v>0</v>
      </c>
      <c r="AF61" s="24"/>
      <c r="AG61">
        <f t="shared" si="2"/>
        <v>27.804420369599999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8.6999999999999993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19.339956000000001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0.23066363039999999</v>
      </c>
      <c r="AD62">
        <f t="shared" si="1"/>
        <v>27.2292923696</v>
      </c>
      <c r="AE62">
        <v>0</v>
      </c>
      <c r="AF62" s="24"/>
      <c r="AG62">
        <f t="shared" si="2"/>
        <v>27.2292923696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8.1199999999999992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19.339956000000001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0.22091963039999998</v>
      </c>
      <c r="AD63">
        <f t="shared" si="1"/>
        <v>26.079036369600001</v>
      </c>
      <c r="AE63">
        <v>0</v>
      </c>
      <c r="AF63" s="24"/>
      <c r="AG63">
        <f t="shared" si="2"/>
        <v>26.079036369600001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19.339956000000001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0.22822763039999999</v>
      </c>
      <c r="AD64">
        <f t="shared" si="1"/>
        <v>26.9417283696</v>
      </c>
      <c r="AE64">
        <v>0</v>
      </c>
      <c r="AF64" s="24"/>
      <c r="AG64">
        <f t="shared" si="2"/>
        <v>26.9417283696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7.83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19.339956000000001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0.23066363039999999</v>
      </c>
      <c r="AD65">
        <f t="shared" si="1"/>
        <v>27.2292923696</v>
      </c>
      <c r="AE65">
        <v>0</v>
      </c>
      <c r="AF65" s="24"/>
      <c r="AG65">
        <f t="shared" si="2"/>
        <v>27.2292923696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8.1199999999999992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19.339956000000001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1.35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0.25031963039999999</v>
      </c>
      <c r="AD66">
        <f t="shared" si="1"/>
        <v>29.549636369600002</v>
      </c>
      <c r="AE66">
        <v>0</v>
      </c>
      <c r="AF66" s="24"/>
      <c r="AG66">
        <f t="shared" si="2"/>
        <v>29.549636369600002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9.01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19.339956000000001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0.2382236304</v>
      </c>
      <c r="AD67">
        <f t="shared" si="1"/>
        <v>28.1217323696</v>
      </c>
      <c r="AE67">
        <v>0</v>
      </c>
      <c r="AF67" s="24"/>
      <c r="AG67">
        <f t="shared" si="2"/>
        <v>28.1217323696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3.02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19.339956000000001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0.22822763039999999</v>
      </c>
      <c r="AD68">
        <f t="shared" ref="AD68:AD98" si="4">SUM(B68:AB68,AI68:AV68)-AC68</f>
        <v>26.9417283696</v>
      </c>
      <c r="AE68">
        <v>0</v>
      </c>
      <c r="AF68" s="24"/>
      <c r="AG68">
        <f t="shared" ref="AG68:AG98" si="5">SUM(AD68:AF68)</f>
        <v>26.9417283696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7.83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19.339956000000001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0.21117563039999998</v>
      </c>
      <c r="AD69">
        <f t="shared" si="4"/>
        <v>24.928780369600002</v>
      </c>
      <c r="AE69">
        <v>0</v>
      </c>
      <c r="AF69" s="24"/>
      <c r="AG69">
        <f t="shared" si="5"/>
        <v>24.928780369600002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19.339956000000001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0.2225996304</v>
      </c>
      <c r="AD70">
        <f t="shared" si="4"/>
        <v>26.2773563696</v>
      </c>
      <c r="AE70">
        <v>0</v>
      </c>
      <c r="AF70" s="24"/>
      <c r="AG70">
        <f t="shared" si="5"/>
        <v>26.2773563696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7.16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19.339956000000001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0.27451163039999998</v>
      </c>
      <c r="AD71">
        <f t="shared" si="4"/>
        <v>32.405444369600005</v>
      </c>
      <c r="AE71">
        <v>0</v>
      </c>
      <c r="AF71" s="24"/>
      <c r="AG71">
        <f t="shared" si="5"/>
        <v>32.405444369600005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13.34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19.339956000000001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1.84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0.2855156304</v>
      </c>
      <c r="AD72">
        <f t="shared" si="4"/>
        <v>33.7044403696</v>
      </c>
      <c r="AE72">
        <v>0</v>
      </c>
      <c r="AF72" s="24"/>
      <c r="AG72">
        <f t="shared" si="5"/>
        <v>33.7044403696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12.81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19.339956000000001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6.38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0.26611163039999997</v>
      </c>
      <c r="AD73">
        <f t="shared" si="4"/>
        <v>31.4138443696</v>
      </c>
      <c r="AE73">
        <v>0</v>
      </c>
      <c r="AF73" s="24"/>
      <c r="AG73">
        <f t="shared" si="5"/>
        <v>31.4138443696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5.96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19.339956000000001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8.8000000000000007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0.25241963039999998</v>
      </c>
      <c r="AD74">
        <f t="shared" si="4"/>
        <v>29.797536369600003</v>
      </c>
      <c r="AE74">
        <v>0</v>
      </c>
      <c r="AF74" s="24"/>
      <c r="AG74">
        <f t="shared" si="5"/>
        <v>29.797536369600003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1.91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19.339956000000001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14.6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0.29198363040000003</v>
      </c>
      <c r="AD75">
        <f t="shared" si="4"/>
        <v>34.467972369600005</v>
      </c>
      <c r="AE75">
        <v>0</v>
      </c>
      <c r="AF75" s="24"/>
      <c r="AG75">
        <f t="shared" si="5"/>
        <v>34.467972369600005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0.72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19.339956000000001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11.89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0.26233163040000002</v>
      </c>
      <c r="AD76">
        <f t="shared" si="4"/>
        <v>30.967624369600003</v>
      </c>
      <c r="AE76">
        <v>0</v>
      </c>
      <c r="AF76" s="24"/>
      <c r="AG76">
        <f t="shared" si="5"/>
        <v>30.967624369600003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19.339956000000001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8.61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0.23477963039999999</v>
      </c>
      <c r="AD77">
        <f t="shared" si="4"/>
        <v>27.715176369600002</v>
      </c>
      <c r="AE77">
        <v>0</v>
      </c>
      <c r="AF77" s="24"/>
      <c r="AG77">
        <f t="shared" si="5"/>
        <v>27.715176369600002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19.339956000000001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0.2225156304</v>
      </c>
      <c r="AD78">
        <f t="shared" si="4"/>
        <v>26.267440369599999</v>
      </c>
      <c r="AE78">
        <v>0</v>
      </c>
      <c r="AF78" s="24"/>
      <c r="AG78">
        <f t="shared" si="5"/>
        <v>26.267440369599999</v>
      </c>
      <c r="AI78" s="34">
        <f>PXIL!M78</f>
        <v>0</v>
      </c>
      <c r="AJ78" s="34">
        <f>PXIL!S78</f>
        <v>0</v>
      </c>
      <c r="AK78" s="34">
        <f>RTM_IEX!M78</f>
        <v>7.15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19.339956000000001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0.2005076304</v>
      </c>
      <c r="AD79">
        <f t="shared" si="4"/>
        <v>23.669448369600001</v>
      </c>
      <c r="AE79">
        <v>0</v>
      </c>
      <c r="AF79" s="24"/>
      <c r="AG79">
        <f t="shared" si="5"/>
        <v>23.669448369600001</v>
      </c>
      <c r="AI79" s="34">
        <f>PXIL!M79</f>
        <v>0</v>
      </c>
      <c r="AJ79" s="34">
        <f>PXIL!S79</f>
        <v>0</v>
      </c>
      <c r="AK79" s="34">
        <f>RTM_IEX!M79</f>
        <v>4.53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19.339956000000001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0.19017563039999999</v>
      </c>
      <c r="AD80">
        <f t="shared" si="4"/>
        <v>22.449780369600003</v>
      </c>
      <c r="AE80">
        <v>0</v>
      </c>
      <c r="AF80" s="24"/>
      <c r="AG80">
        <f t="shared" si="5"/>
        <v>22.449780369600003</v>
      </c>
      <c r="AI80" s="34">
        <f>PXIL!M80</f>
        <v>0</v>
      </c>
      <c r="AJ80" s="34">
        <f>PXIL!S80</f>
        <v>0</v>
      </c>
      <c r="AK80" s="34">
        <f>RTM_IEX!M80</f>
        <v>3.3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19.339956000000001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0.20462363039999998</v>
      </c>
      <c r="AD81">
        <f t="shared" si="4"/>
        <v>24.1553323696</v>
      </c>
      <c r="AE81">
        <v>0</v>
      </c>
      <c r="AF81" s="24"/>
      <c r="AG81">
        <f t="shared" si="5"/>
        <v>24.1553323696</v>
      </c>
      <c r="AI81" s="34">
        <f>PXIL!M81</f>
        <v>0</v>
      </c>
      <c r="AJ81" s="34">
        <f>PXIL!S81</f>
        <v>0</v>
      </c>
      <c r="AK81" s="34">
        <f>RTM_IEX!M81</f>
        <v>5.0199999999999996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19.339956000000001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0.23486363039999997</v>
      </c>
      <c r="AD82">
        <f t="shared" si="4"/>
        <v>27.725092369599999</v>
      </c>
      <c r="AE82">
        <v>0</v>
      </c>
      <c r="AF82" s="24"/>
      <c r="AG82">
        <f t="shared" si="5"/>
        <v>27.725092369599999</v>
      </c>
      <c r="AI82" s="34">
        <f>PXIL!M82</f>
        <v>0</v>
      </c>
      <c r="AJ82" s="34">
        <f>PXIL!S82</f>
        <v>0</v>
      </c>
      <c r="AK82" s="34">
        <f>RTM_IEX!M82</f>
        <v>8.6199999999999992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19.339956000000001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0.27215963040000002</v>
      </c>
      <c r="AD83">
        <f t="shared" si="4"/>
        <v>32.127796369600006</v>
      </c>
      <c r="AE83">
        <v>0</v>
      </c>
      <c r="AF83" s="24"/>
      <c r="AG83">
        <f t="shared" si="5"/>
        <v>32.127796369600006</v>
      </c>
      <c r="AI83" s="34">
        <f>PXIL!M83</f>
        <v>0</v>
      </c>
      <c r="AJ83" s="34">
        <f>PXIL!S83</f>
        <v>0</v>
      </c>
      <c r="AK83" s="34">
        <f>RTM_IEX!M83</f>
        <v>13.06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19.339956000000001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0.23477963039999999</v>
      </c>
      <c r="AD84">
        <f t="shared" si="4"/>
        <v>27.715176369600002</v>
      </c>
      <c r="AE84">
        <v>0</v>
      </c>
      <c r="AF84" s="24"/>
      <c r="AG84">
        <f t="shared" si="5"/>
        <v>27.715176369600002</v>
      </c>
      <c r="AI84" s="34">
        <f>PXIL!M84</f>
        <v>0</v>
      </c>
      <c r="AJ84" s="34">
        <f>PXIL!S84</f>
        <v>0</v>
      </c>
      <c r="AK84" s="34">
        <f>RTM_IEX!M84</f>
        <v>8.61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19.339956000000001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0.25342763039999999</v>
      </c>
      <c r="AD85">
        <f t="shared" si="4"/>
        <v>29.916528369599998</v>
      </c>
      <c r="AE85">
        <v>0</v>
      </c>
      <c r="AF85" s="24"/>
      <c r="AG85">
        <f t="shared" si="5"/>
        <v>29.916528369599998</v>
      </c>
      <c r="AI85" s="34">
        <f>PXIL!M85</f>
        <v>0</v>
      </c>
      <c r="AJ85" s="34">
        <f>PXIL!S85</f>
        <v>0</v>
      </c>
      <c r="AK85" s="34">
        <f>RTM_IEX!M85</f>
        <v>10.83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19.339956000000001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0.2509916304</v>
      </c>
      <c r="AD86">
        <f t="shared" si="4"/>
        <v>29.628964369599998</v>
      </c>
      <c r="AE86">
        <v>0</v>
      </c>
      <c r="AF86" s="24"/>
      <c r="AG86">
        <f t="shared" si="5"/>
        <v>29.628964369599998</v>
      </c>
      <c r="AI86" s="34">
        <f>PXIL!M86</f>
        <v>0</v>
      </c>
      <c r="AJ86" s="34">
        <f>PXIL!S86</f>
        <v>0</v>
      </c>
      <c r="AK86" s="34">
        <f>RTM_IEX!M86</f>
        <v>10.54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19.339956000000001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0.22747163040000001</v>
      </c>
      <c r="AD87">
        <f t="shared" si="4"/>
        <v>26.852484369600003</v>
      </c>
      <c r="AE87">
        <v>0</v>
      </c>
      <c r="AF87" s="24"/>
      <c r="AG87">
        <f t="shared" si="5"/>
        <v>26.852484369600003</v>
      </c>
      <c r="AI87" s="34">
        <f>PXIL!M87</f>
        <v>0</v>
      </c>
      <c r="AJ87" s="34">
        <f>PXIL!S87</f>
        <v>0</v>
      </c>
      <c r="AK87" s="34">
        <f>RTM_IEX!M87</f>
        <v>7.74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19.339956000000001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0.23393963039999999</v>
      </c>
      <c r="AD88">
        <f t="shared" si="4"/>
        <v>27.616016369600001</v>
      </c>
      <c r="AE88">
        <v>0</v>
      </c>
      <c r="AF88" s="24"/>
      <c r="AG88">
        <f t="shared" si="5"/>
        <v>27.616016369600001</v>
      </c>
      <c r="AI88" s="34">
        <f>PXIL!M88</f>
        <v>0</v>
      </c>
      <c r="AJ88" s="34">
        <f>PXIL!S88</f>
        <v>0</v>
      </c>
      <c r="AK88" s="34">
        <f>RTM_IEX!M88</f>
        <v>8.51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19.339956000000001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0.22419563039999998</v>
      </c>
      <c r="AD89">
        <f t="shared" si="4"/>
        <v>26.465760369600002</v>
      </c>
      <c r="AE89">
        <v>0</v>
      </c>
      <c r="AF89" s="24"/>
      <c r="AG89">
        <f t="shared" si="5"/>
        <v>26.465760369600002</v>
      </c>
      <c r="AI89" s="34">
        <f>PXIL!M89</f>
        <v>0</v>
      </c>
      <c r="AJ89" s="34">
        <f>PXIL!S89</f>
        <v>0</v>
      </c>
      <c r="AK89" s="34">
        <f>RTM_IEX!M89</f>
        <v>7.35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19.339956000000001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0.1949636304</v>
      </c>
      <c r="AD90">
        <f t="shared" si="4"/>
        <v>23.014992369600002</v>
      </c>
      <c r="AE90">
        <v>0</v>
      </c>
      <c r="AF90" s="24"/>
      <c r="AG90">
        <f t="shared" si="5"/>
        <v>23.014992369600002</v>
      </c>
      <c r="AI90" s="34">
        <f>PXIL!M90</f>
        <v>0</v>
      </c>
      <c r="AJ90" s="34">
        <f>PXIL!S90</f>
        <v>0</v>
      </c>
      <c r="AK90" s="34">
        <f>RTM_IEX!M90</f>
        <v>3.87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19.339956000000001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0.21772763039999998</v>
      </c>
      <c r="AD91">
        <f t="shared" si="4"/>
        <v>25.7022283696</v>
      </c>
      <c r="AE91">
        <v>0</v>
      </c>
      <c r="AF91" s="24"/>
      <c r="AG91">
        <f t="shared" si="5"/>
        <v>25.7022283696</v>
      </c>
      <c r="AI91" s="34">
        <f>PXIL!M91</f>
        <v>0</v>
      </c>
      <c r="AJ91" s="34">
        <f>PXIL!S91</f>
        <v>0</v>
      </c>
      <c r="AK91" s="34">
        <f>RTM_IEX!M91</f>
        <v>6.58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19.339956000000001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0.21117563039999998</v>
      </c>
      <c r="AD92">
        <f t="shared" si="4"/>
        <v>24.928780369600002</v>
      </c>
      <c r="AE92">
        <v>0</v>
      </c>
      <c r="AF92" s="24"/>
      <c r="AG92">
        <f t="shared" si="5"/>
        <v>24.928780369600002</v>
      </c>
      <c r="AI92" s="34">
        <f>PXIL!M92</f>
        <v>0</v>
      </c>
      <c r="AJ92" s="34">
        <f>PXIL!S92</f>
        <v>0</v>
      </c>
      <c r="AK92" s="34">
        <f>RTM_IEX!M92</f>
        <v>5.8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19.339956000000001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0.2233556304</v>
      </c>
      <c r="AD93">
        <f t="shared" si="4"/>
        <v>26.3666003696</v>
      </c>
      <c r="AE93">
        <v>0</v>
      </c>
      <c r="AF93" s="24"/>
      <c r="AG93">
        <f t="shared" si="5"/>
        <v>26.3666003696</v>
      </c>
      <c r="AI93" s="34">
        <f>PXIL!M93</f>
        <v>0</v>
      </c>
      <c r="AJ93" s="34">
        <f>PXIL!S93</f>
        <v>0</v>
      </c>
      <c r="AK93" s="34">
        <f>RTM_IEX!M93</f>
        <v>7.25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19.339956000000001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0.1941236304</v>
      </c>
      <c r="AD94">
        <f t="shared" si="4"/>
        <v>22.9158323696</v>
      </c>
      <c r="AE94">
        <v>0</v>
      </c>
      <c r="AF94" s="24"/>
      <c r="AG94">
        <f t="shared" si="5"/>
        <v>22.9158323696</v>
      </c>
      <c r="AI94" s="34">
        <f>PXIL!M94</f>
        <v>0</v>
      </c>
      <c r="AJ94" s="34">
        <f>PXIL!S94</f>
        <v>0</v>
      </c>
      <c r="AK94" s="34">
        <f>RTM_IEX!M94</f>
        <v>3.77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19.339956000000001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0.21117563039999998</v>
      </c>
      <c r="AD95">
        <f t="shared" si="4"/>
        <v>24.928780369600002</v>
      </c>
      <c r="AE95">
        <v>0</v>
      </c>
      <c r="AF95" s="24"/>
      <c r="AG95">
        <f t="shared" si="5"/>
        <v>24.928780369600002</v>
      </c>
      <c r="AI95" s="34">
        <f>PXIL!M95</f>
        <v>0</v>
      </c>
      <c r="AJ95" s="34">
        <f>PXIL!S95</f>
        <v>0</v>
      </c>
      <c r="AK95" s="34">
        <f>RTM_IEX!M95</f>
        <v>5.8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19.339956000000001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0.18925163039999998</v>
      </c>
      <c r="AD96">
        <f t="shared" si="4"/>
        <v>22.340704369600001</v>
      </c>
      <c r="AE96">
        <v>0</v>
      </c>
      <c r="AF96" s="24"/>
      <c r="AG96">
        <f t="shared" si="5"/>
        <v>22.340704369600001</v>
      </c>
      <c r="AI96" s="34">
        <f>PXIL!M96</f>
        <v>0</v>
      </c>
      <c r="AJ96" s="34">
        <f>PXIL!S96</f>
        <v>0</v>
      </c>
      <c r="AK96" s="34">
        <f>RTM_IEX!M96</f>
        <v>3.19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18.288322999999998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0.15362191319999999</v>
      </c>
      <c r="AD97">
        <f t="shared" si="4"/>
        <v>18.1347010868</v>
      </c>
      <c r="AE97">
        <v>0</v>
      </c>
      <c r="AF97" s="24"/>
      <c r="AG97">
        <f t="shared" si="5"/>
        <v>18.1347010868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17.963090999999999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0.15088996439999997</v>
      </c>
      <c r="AD98">
        <f t="shared" si="4"/>
        <v>17.812201035599998</v>
      </c>
      <c r="AE98">
        <v>0</v>
      </c>
      <c r="AF98" s="24"/>
      <c r="AG98">
        <f t="shared" si="5"/>
        <v>17.812201035599998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0.45366357375000055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2.9789999999999997E-2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4.7902980194999998E-3</v>
      </c>
      <c r="AD99">
        <f t="shared" si="6"/>
        <v>0.56548327573050006</v>
      </c>
      <c r="AE99">
        <f t="shared" ref="AE99:AT99" si="8">SUM(AE3:AE98)/4000</f>
        <v>0</v>
      </c>
      <c r="AG99">
        <f t="shared" si="8"/>
        <v>0.56548327573050006</v>
      </c>
      <c r="AI99">
        <f t="shared" si="8"/>
        <v>0</v>
      </c>
      <c r="AJ99">
        <f t="shared" si="8"/>
        <v>0</v>
      </c>
      <c r="AK99">
        <f t="shared" si="8"/>
        <v>3.5340000000000003E-2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5.1480000000000019E-2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'[1]29'!B5</f>
        <v>270</v>
      </c>
      <c r="C3" s="16">
        <f>'[1]29'!C5</f>
        <v>0</v>
      </c>
      <c r="D3" s="16">
        <f>'[1]29'!D5</f>
        <v>30</v>
      </c>
      <c r="E3" s="16">
        <f>'[1]29'!E5</f>
        <v>0</v>
      </c>
      <c r="F3" s="15">
        <f>SUM(B3:E3)</f>
        <v>300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270</v>
      </c>
      <c r="C4" s="16">
        <f>'[1]29'!C6</f>
        <v>0</v>
      </c>
      <c r="D4" s="16">
        <f>'[1]29'!D6</f>
        <v>30</v>
      </c>
      <c r="E4" s="16">
        <f>'[1]29'!E6</f>
        <v>0</v>
      </c>
      <c r="F4" s="15">
        <f>SUM(B4:E4)</f>
        <v>300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270</v>
      </c>
      <c r="C5" s="16">
        <f>'[1]29'!C7</f>
        <v>0</v>
      </c>
      <c r="D5" s="16">
        <f>'[1]29'!D7</f>
        <v>30</v>
      </c>
      <c r="E5" s="16">
        <f>'[1]29'!E7</f>
        <v>0</v>
      </c>
      <c r="F5" s="15">
        <f t="shared" ref="F5:F68" si="6">SUM(B5:E5)</f>
        <v>300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'[1]29'!B8</f>
        <v>270</v>
      </c>
      <c r="C6" s="16">
        <f>'[1]29'!C8</f>
        <v>0</v>
      </c>
      <c r="D6" s="16">
        <f>'[1]29'!D8</f>
        <v>30</v>
      </c>
      <c r="E6" s="16">
        <f>'[1]29'!E8</f>
        <v>0</v>
      </c>
      <c r="F6" s="15">
        <f t="shared" si="6"/>
        <v>300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270</v>
      </c>
      <c r="C7" s="16">
        <f>'[1]29'!C9</f>
        <v>0</v>
      </c>
      <c r="D7" s="16">
        <f>'[1]29'!D9</f>
        <v>30</v>
      </c>
      <c r="E7" s="16">
        <f>'[1]29'!E9</f>
        <v>0</v>
      </c>
      <c r="F7" s="15">
        <f t="shared" si="6"/>
        <v>300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270</v>
      </c>
      <c r="C8" s="16">
        <f>'[1]29'!C10</f>
        <v>0</v>
      </c>
      <c r="D8" s="16">
        <f>'[1]29'!D10</f>
        <v>30</v>
      </c>
      <c r="E8" s="16">
        <f>'[1]29'!E10</f>
        <v>0</v>
      </c>
      <c r="F8" s="15">
        <f t="shared" si="6"/>
        <v>300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270</v>
      </c>
      <c r="C9" s="16">
        <f>'[1]29'!C11</f>
        <v>0</v>
      </c>
      <c r="D9" s="16">
        <f>'[1]29'!D11</f>
        <v>30</v>
      </c>
      <c r="E9" s="16">
        <f>'[1]29'!E11</f>
        <v>0</v>
      </c>
      <c r="F9" s="15">
        <f t="shared" si="6"/>
        <v>300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270</v>
      </c>
      <c r="C10" s="16">
        <f>'[1]29'!C12</f>
        <v>0</v>
      </c>
      <c r="D10" s="16">
        <f>'[1]29'!D12</f>
        <v>30</v>
      </c>
      <c r="E10" s="16">
        <f>'[1]29'!E12</f>
        <v>0</v>
      </c>
      <c r="F10" s="15">
        <f t="shared" si="6"/>
        <v>300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270</v>
      </c>
      <c r="C11" s="16">
        <f>'[1]29'!C13</f>
        <v>0</v>
      </c>
      <c r="D11" s="16">
        <f>'[1]29'!D13</f>
        <v>30</v>
      </c>
      <c r="E11" s="16">
        <f>'[1]29'!E13</f>
        <v>0</v>
      </c>
      <c r="F11" s="15">
        <f t="shared" si="6"/>
        <v>300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270</v>
      </c>
      <c r="C12" s="16">
        <f>'[1]29'!C14</f>
        <v>0</v>
      </c>
      <c r="D12" s="16">
        <f>'[1]29'!D14</f>
        <v>30</v>
      </c>
      <c r="E12" s="16">
        <f>'[1]29'!E14</f>
        <v>0</v>
      </c>
      <c r="F12" s="15">
        <f t="shared" si="6"/>
        <v>300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270</v>
      </c>
      <c r="C13" s="16">
        <f>'[1]29'!C15</f>
        <v>0</v>
      </c>
      <c r="D13" s="16">
        <f>'[1]29'!D15</f>
        <v>30</v>
      </c>
      <c r="E13" s="16">
        <f>'[1]29'!E15</f>
        <v>0</v>
      </c>
      <c r="F13" s="15">
        <f t="shared" si="6"/>
        <v>300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270</v>
      </c>
      <c r="C14" s="16">
        <f>'[1]29'!C16</f>
        <v>0</v>
      </c>
      <c r="D14" s="16">
        <f>'[1]29'!D16</f>
        <v>30</v>
      </c>
      <c r="E14" s="16">
        <f>'[1]29'!E16</f>
        <v>0</v>
      </c>
      <c r="F14" s="15">
        <f t="shared" si="6"/>
        <v>300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270</v>
      </c>
      <c r="C15" s="16">
        <f>'[1]29'!C17</f>
        <v>0</v>
      </c>
      <c r="D15" s="16">
        <f>'[1]29'!D17</f>
        <v>30</v>
      </c>
      <c r="E15" s="16">
        <f>'[1]29'!E17</f>
        <v>0</v>
      </c>
      <c r="F15" s="15">
        <f t="shared" si="6"/>
        <v>300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270</v>
      </c>
      <c r="C16" s="16">
        <f>'[1]29'!C18</f>
        <v>0</v>
      </c>
      <c r="D16" s="16">
        <f>'[1]29'!D18</f>
        <v>30</v>
      </c>
      <c r="E16" s="16">
        <f>'[1]29'!E18</f>
        <v>0</v>
      </c>
      <c r="F16" s="15">
        <f t="shared" si="6"/>
        <v>300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270</v>
      </c>
      <c r="C17" s="16">
        <f>'[1]29'!C19</f>
        <v>0</v>
      </c>
      <c r="D17" s="16">
        <f>'[1]29'!D19</f>
        <v>30</v>
      </c>
      <c r="E17" s="16">
        <f>'[1]29'!E19</f>
        <v>0</v>
      </c>
      <c r="F17" s="15">
        <f t="shared" si="6"/>
        <v>300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270</v>
      </c>
      <c r="C18" s="16">
        <f>'[1]29'!C20</f>
        <v>0</v>
      </c>
      <c r="D18" s="16">
        <f>'[1]29'!D20</f>
        <v>30</v>
      </c>
      <c r="E18" s="16">
        <f>'[1]29'!E20</f>
        <v>0</v>
      </c>
      <c r="F18" s="15">
        <f t="shared" si="6"/>
        <v>300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270</v>
      </c>
      <c r="C19" s="16">
        <f>'[1]29'!C21</f>
        <v>0</v>
      </c>
      <c r="D19" s="16">
        <f>'[1]29'!D21</f>
        <v>30</v>
      </c>
      <c r="E19" s="16">
        <f>'[1]29'!E21</f>
        <v>0</v>
      </c>
      <c r="F19" s="15">
        <f t="shared" si="6"/>
        <v>300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270</v>
      </c>
      <c r="C20" s="16">
        <f>'[1]29'!C22</f>
        <v>0</v>
      </c>
      <c r="D20" s="16">
        <f>'[1]29'!D22</f>
        <v>30</v>
      </c>
      <c r="E20" s="16">
        <f>'[1]29'!E22</f>
        <v>0</v>
      </c>
      <c r="F20" s="15">
        <f t="shared" si="6"/>
        <v>300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270</v>
      </c>
      <c r="C21" s="16">
        <f>'[1]29'!C23</f>
        <v>0</v>
      </c>
      <c r="D21" s="16">
        <f>'[1]29'!D23</f>
        <v>30</v>
      </c>
      <c r="E21" s="16">
        <f>'[1]29'!E23</f>
        <v>0</v>
      </c>
      <c r="F21" s="15">
        <f t="shared" si="6"/>
        <v>300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270</v>
      </c>
      <c r="C22" s="16">
        <f>'[1]29'!C24</f>
        <v>0</v>
      </c>
      <c r="D22" s="16">
        <f>'[1]29'!D24</f>
        <v>30</v>
      </c>
      <c r="E22" s="16">
        <f>'[1]29'!E24</f>
        <v>0</v>
      </c>
      <c r="F22" s="15">
        <f t="shared" si="6"/>
        <v>300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270</v>
      </c>
      <c r="C23" s="16">
        <f>'[1]29'!C25</f>
        <v>0</v>
      </c>
      <c r="D23" s="16">
        <f>'[1]29'!D25</f>
        <v>30</v>
      </c>
      <c r="E23" s="16">
        <f>'[1]29'!E25</f>
        <v>0</v>
      </c>
      <c r="F23" s="15">
        <f t="shared" si="6"/>
        <v>300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270</v>
      </c>
      <c r="C24" s="16">
        <f>'[1]29'!C26</f>
        <v>0</v>
      </c>
      <c r="D24" s="16">
        <f>'[1]29'!D26</f>
        <v>30</v>
      </c>
      <c r="E24" s="16">
        <f>'[1]29'!E26</f>
        <v>0</v>
      </c>
      <c r="F24" s="15">
        <f t="shared" si="6"/>
        <v>300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270</v>
      </c>
      <c r="C25" s="16">
        <f>'[1]29'!C27</f>
        <v>0</v>
      </c>
      <c r="D25" s="16">
        <f>'[1]29'!D27</f>
        <v>30</v>
      </c>
      <c r="E25" s="16">
        <f>'[1]29'!E27</f>
        <v>0</v>
      </c>
      <c r="F25" s="15">
        <f t="shared" si="6"/>
        <v>300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270</v>
      </c>
      <c r="C26" s="16">
        <f>'[1]29'!C28</f>
        <v>0</v>
      </c>
      <c r="D26" s="16">
        <f>'[1]29'!D28</f>
        <v>30</v>
      </c>
      <c r="E26" s="16">
        <f>'[1]29'!E28</f>
        <v>0</v>
      </c>
      <c r="F26" s="15">
        <f t="shared" si="6"/>
        <v>300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270</v>
      </c>
      <c r="C27" s="16">
        <f>'[1]29'!C29</f>
        <v>0</v>
      </c>
      <c r="D27" s="16">
        <f>'[1]29'!D29</f>
        <v>30</v>
      </c>
      <c r="E27" s="16">
        <f>'[1]29'!E29</f>
        <v>0</v>
      </c>
      <c r="F27" s="15">
        <f t="shared" si="6"/>
        <v>300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270</v>
      </c>
      <c r="C28" s="16">
        <f>'[1]29'!C30</f>
        <v>0</v>
      </c>
      <c r="D28" s="16">
        <f>'[1]29'!D30</f>
        <v>30</v>
      </c>
      <c r="E28" s="16">
        <f>'[1]29'!E30</f>
        <v>0</v>
      </c>
      <c r="F28" s="15">
        <f t="shared" si="6"/>
        <v>300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270</v>
      </c>
      <c r="C29" s="16">
        <f>'[1]29'!C31</f>
        <v>0</v>
      </c>
      <c r="D29" s="16">
        <f>'[1]29'!D31</f>
        <v>30</v>
      </c>
      <c r="E29" s="16">
        <f>'[1]29'!E31</f>
        <v>0</v>
      </c>
      <c r="F29" s="15">
        <f t="shared" si="6"/>
        <v>300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270</v>
      </c>
      <c r="C30" s="16">
        <f>'[1]29'!C32</f>
        <v>0</v>
      </c>
      <c r="D30" s="16">
        <f>'[1]29'!D32</f>
        <v>30</v>
      </c>
      <c r="E30" s="16">
        <f>'[1]29'!E32</f>
        <v>0</v>
      </c>
      <c r="F30" s="15">
        <f t="shared" si="6"/>
        <v>300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270</v>
      </c>
      <c r="C31" s="16">
        <f>'[1]29'!C33</f>
        <v>0</v>
      </c>
      <c r="D31" s="16">
        <f>'[1]29'!D33</f>
        <v>30</v>
      </c>
      <c r="E31" s="16">
        <f>'[1]29'!E33</f>
        <v>0</v>
      </c>
      <c r="F31" s="15">
        <f t="shared" si="6"/>
        <v>300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270</v>
      </c>
      <c r="C32" s="16">
        <f>'[1]29'!C34</f>
        <v>0</v>
      </c>
      <c r="D32" s="16">
        <f>'[1]29'!D34</f>
        <v>30</v>
      </c>
      <c r="E32" s="16">
        <f>'[1]29'!E34</f>
        <v>0</v>
      </c>
      <c r="F32" s="15">
        <f t="shared" si="6"/>
        <v>300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270</v>
      </c>
      <c r="C33" s="16">
        <f>'[1]29'!C35</f>
        <v>0</v>
      </c>
      <c r="D33" s="16">
        <f>'[1]29'!D35</f>
        <v>30</v>
      </c>
      <c r="E33" s="16">
        <f>'[1]29'!E35</f>
        <v>0</v>
      </c>
      <c r="F33" s="15">
        <f t="shared" si="6"/>
        <v>300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270</v>
      </c>
      <c r="C34" s="16">
        <f>'[1]29'!C36</f>
        <v>0</v>
      </c>
      <c r="D34" s="16">
        <f>'[1]29'!D36</f>
        <v>30</v>
      </c>
      <c r="E34" s="16">
        <f>'[1]29'!E36</f>
        <v>0</v>
      </c>
      <c r="F34" s="15">
        <f t="shared" si="6"/>
        <v>300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270</v>
      </c>
      <c r="C35" s="16">
        <f>'[1]29'!C37</f>
        <v>0</v>
      </c>
      <c r="D35" s="16">
        <f>'[1]29'!D37</f>
        <v>30</v>
      </c>
      <c r="E35" s="16">
        <f>'[1]29'!E37</f>
        <v>0</v>
      </c>
      <c r="F35" s="15">
        <f t="shared" si="6"/>
        <v>300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270</v>
      </c>
      <c r="C36" s="16">
        <f>'[1]29'!C38</f>
        <v>0</v>
      </c>
      <c r="D36" s="16">
        <f>'[1]29'!D38</f>
        <v>30</v>
      </c>
      <c r="E36" s="16">
        <f>'[1]29'!E38</f>
        <v>0</v>
      </c>
      <c r="F36" s="15">
        <f t="shared" si="6"/>
        <v>300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270</v>
      </c>
      <c r="C37" s="16">
        <f>'[1]29'!C39</f>
        <v>0</v>
      </c>
      <c r="D37" s="16">
        <f>'[1]29'!D39</f>
        <v>30</v>
      </c>
      <c r="E37" s="16">
        <f>'[1]29'!E39</f>
        <v>0</v>
      </c>
      <c r="F37" s="15">
        <f t="shared" si="6"/>
        <v>300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270</v>
      </c>
      <c r="C38" s="16">
        <f>'[1]29'!C40</f>
        <v>0</v>
      </c>
      <c r="D38" s="16">
        <f>'[1]29'!D40</f>
        <v>30</v>
      </c>
      <c r="E38" s="16">
        <f>'[1]29'!E40</f>
        <v>0</v>
      </c>
      <c r="F38" s="15">
        <f t="shared" si="6"/>
        <v>300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270</v>
      </c>
      <c r="C39" s="16">
        <f>'[1]29'!C41</f>
        <v>0</v>
      </c>
      <c r="D39" s="16">
        <f>'[1]29'!D41</f>
        <v>30</v>
      </c>
      <c r="E39" s="16">
        <f>'[1]29'!E41</f>
        <v>0</v>
      </c>
      <c r="F39" s="15">
        <f t="shared" si="6"/>
        <v>300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270</v>
      </c>
      <c r="C40" s="16">
        <f>'[1]29'!C42</f>
        <v>0</v>
      </c>
      <c r="D40" s="16">
        <f>'[1]29'!D42</f>
        <v>30</v>
      </c>
      <c r="E40" s="16">
        <f>'[1]29'!E42</f>
        <v>0</v>
      </c>
      <c r="F40" s="15">
        <f t="shared" si="6"/>
        <v>300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270</v>
      </c>
      <c r="C41" s="16">
        <f>'[1]29'!C43</f>
        <v>0</v>
      </c>
      <c r="D41" s="16">
        <f>'[1]29'!D43</f>
        <v>30</v>
      </c>
      <c r="E41" s="16">
        <f>'[1]29'!E43</f>
        <v>0</v>
      </c>
      <c r="F41" s="15">
        <f t="shared" si="6"/>
        <v>300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270</v>
      </c>
      <c r="C42" s="16">
        <f>'[1]29'!C44</f>
        <v>0</v>
      </c>
      <c r="D42" s="16">
        <f>'[1]29'!D44</f>
        <v>30</v>
      </c>
      <c r="E42" s="16">
        <f>'[1]29'!E44</f>
        <v>0</v>
      </c>
      <c r="F42" s="15">
        <f t="shared" si="6"/>
        <v>300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270</v>
      </c>
      <c r="C43" s="16">
        <f>'[1]29'!C45</f>
        <v>0</v>
      </c>
      <c r="D43" s="16">
        <f>'[1]29'!D45</f>
        <v>30</v>
      </c>
      <c r="E43" s="16">
        <f>'[1]29'!E45</f>
        <v>0</v>
      </c>
      <c r="F43" s="15">
        <f t="shared" si="6"/>
        <v>300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270</v>
      </c>
      <c r="C44" s="16">
        <f>'[1]29'!C46</f>
        <v>0</v>
      </c>
      <c r="D44" s="16">
        <f>'[1]29'!D46</f>
        <v>30</v>
      </c>
      <c r="E44" s="16">
        <f>'[1]29'!E46</f>
        <v>0</v>
      </c>
      <c r="F44" s="15">
        <f t="shared" si="6"/>
        <v>300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270</v>
      </c>
      <c r="C45" s="16">
        <f>'[1]29'!C47</f>
        <v>0</v>
      </c>
      <c r="D45" s="16">
        <f>'[1]29'!D47</f>
        <v>30</v>
      </c>
      <c r="E45" s="16">
        <f>'[1]29'!E47</f>
        <v>0</v>
      </c>
      <c r="F45" s="15">
        <f t="shared" si="6"/>
        <v>300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270</v>
      </c>
      <c r="C46" s="16">
        <f>'[1]29'!C48</f>
        <v>0</v>
      </c>
      <c r="D46" s="16">
        <f>'[1]29'!D48</f>
        <v>30</v>
      </c>
      <c r="E46" s="16">
        <f>'[1]29'!E48</f>
        <v>0</v>
      </c>
      <c r="F46" s="15">
        <f t="shared" si="6"/>
        <v>300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270</v>
      </c>
      <c r="C47" s="16">
        <f>'[1]29'!C49</f>
        <v>0</v>
      </c>
      <c r="D47" s="16">
        <f>'[1]29'!D49</f>
        <v>30</v>
      </c>
      <c r="E47" s="16">
        <f>'[1]29'!E49</f>
        <v>0</v>
      </c>
      <c r="F47" s="15">
        <f t="shared" si="6"/>
        <v>300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270</v>
      </c>
      <c r="C48" s="16">
        <f>'[1]29'!C50</f>
        <v>0</v>
      </c>
      <c r="D48" s="16">
        <f>'[1]29'!D50</f>
        <v>30</v>
      </c>
      <c r="E48" s="16">
        <f>'[1]29'!E50</f>
        <v>0</v>
      </c>
      <c r="F48" s="15">
        <f t="shared" si="6"/>
        <v>300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270</v>
      </c>
      <c r="C49" s="16">
        <f>'[1]29'!C51</f>
        <v>0</v>
      </c>
      <c r="D49" s="16">
        <f>'[1]29'!D51</f>
        <v>30</v>
      </c>
      <c r="E49" s="16">
        <f>'[1]29'!E51</f>
        <v>0</v>
      </c>
      <c r="F49" s="15">
        <f t="shared" si="6"/>
        <v>300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270</v>
      </c>
      <c r="C50" s="16">
        <f>'[1]29'!C52</f>
        <v>0</v>
      </c>
      <c r="D50" s="16">
        <f>'[1]29'!D52</f>
        <v>30</v>
      </c>
      <c r="E50" s="16">
        <f>'[1]29'!E52</f>
        <v>0</v>
      </c>
      <c r="F50" s="15">
        <f t="shared" si="6"/>
        <v>300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270</v>
      </c>
      <c r="C51" s="16">
        <f>'[1]29'!C53</f>
        <v>0</v>
      </c>
      <c r="D51" s="16">
        <f>'[1]29'!D53</f>
        <v>30</v>
      </c>
      <c r="E51" s="16">
        <f>'[1]29'!E53</f>
        <v>0</v>
      </c>
      <c r="F51" s="15">
        <f t="shared" si="6"/>
        <v>300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270</v>
      </c>
      <c r="C52" s="16">
        <f>'[1]29'!C54</f>
        <v>0</v>
      </c>
      <c r="D52" s="16">
        <f>'[1]29'!D54</f>
        <v>30</v>
      </c>
      <c r="E52" s="16">
        <f>'[1]29'!E54</f>
        <v>0</v>
      </c>
      <c r="F52" s="15">
        <f t="shared" si="6"/>
        <v>300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270</v>
      </c>
      <c r="C53" s="16">
        <f>'[1]29'!C55</f>
        <v>0</v>
      </c>
      <c r="D53" s="16">
        <f>'[1]29'!D55</f>
        <v>30</v>
      </c>
      <c r="E53" s="16">
        <f>'[1]29'!E55</f>
        <v>0</v>
      </c>
      <c r="F53" s="15">
        <f t="shared" si="6"/>
        <v>300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270</v>
      </c>
      <c r="C54" s="16">
        <f>'[1]29'!C56</f>
        <v>0</v>
      </c>
      <c r="D54" s="16">
        <f>'[1]29'!D56</f>
        <v>30</v>
      </c>
      <c r="E54" s="16">
        <f>'[1]29'!E56</f>
        <v>0</v>
      </c>
      <c r="F54" s="15">
        <f t="shared" si="6"/>
        <v>300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270</v>
      </c>
      <c r="C55" s="16">
        <f>'[1]29'!C57</f>
        <v>0</v>
      </c>
      <c r="D55" s="16">
        <f>'[1]29'!D57</f>
        <v>30</v>
      </c>
      <c r="E55" s="16">
        <f>'[1]29'!E57</f>
        <v>0</v>
      </c>
      <c r="F55" s="15">
        <f t="shared" si="6"/>
        <v>300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270</v>
      </c>
      <c r="C56" s="16">
        <f>'[1]29'!C58</f>
        <v>0</v>
      </c>
      <c r="D56" s="16">
        <f>'[1]29'!D58</f>
        <v>30</v>
      </c>
      <c r="E56" s="16">
        <f>'[1]29'!E58</f>
        <v>0</v>
      </c>
      <c r="F56" s="15">
        <f t="shared" si="6"/>
        <v>300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270</v>
      </c>
      <c r="C57" s="16">
        <f>'[1]29'!C59</f>
        <v>0</v>
      </c>
      <c r="D57" s="16">
        <f>'[1]29'!D59</f>
        <v>30</v>
      </c>
      <c r="E57" s="16">
        <f>'[1]29'!E59</f>
        <v>0</v>
      </c>
      <c r="F57" s="15">
        <f t="shared" si="6"/>
        <v>300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270</v>
      </c>
      <c r="C58" s="16">
        <f>'[1]29'!C60</f>
        <v>0</v>
      </c>
      <c r="D58" s="16">
        <f>'[1]29'!D60</f>
        <v>30</v>
      </c>
      <c r="E58" s="16">
        <f>'[1]29'!E60</f>
        <v>0</v>
      </c>
      <c r="F58" s="15">
        <f t="shared" si="6"/>
        <v>300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270</v>
      </c>
      <c r="C59" s="16">
        <f>'[1]29'!C61</f>
        <v>0</v>
      </c>
      <c r="D59" s="16">
        <f>'[1]29'!D61</f>
        <v>30</v>
      </c>
      <c r="E59" s="16">
        <f>'[1]29'!E61</f>
        <v>0</v>
      </c>
      <c r="F59" s="15">
        <f t="shared" si="6"/>
        <v>300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270</v>
      </c>
      <c r="C60" s="16">
        <f>'[1]29'!C62</f>
        <v>0</v>
      </c>
      <c r="D60" s="16">
        <f>'[1]29'!D62</f>
        <v>30</v>
      </c>
      <c r="E60" s="16">
        <f>'[1]29'!E62</f>
        <v>0</v>
      </c>
      <c r="F60" s="15">
        <f t="shared" si="6"/>
        <v>300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270</v>
      </c>
      <c r="C61" s="16">
        <f>'[1]29'!C63</f>
        <v>0</v>
      </c>
      <c r="D61" s="16">
        <f>'[1]29'!D63</f>
        <v>30</v>
      </c>
      <c r="E61" s="16">
        <f>'[1]29'!E63</f>
        <v>0</v>
      </c>
      <c r="F61" s="15">
        <f t="shared" si="6"/>
        <v>300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270</v>
      </c>
      <c r="C62" s="16">
        <f>'[1]29'!C64</f>
        <v>0</v>
      </c>
      <c r="D62" s="16">
        <f>'[1]29'!D64</f>
        <v>30</v>
      </c>
      <c r="E62" s="16">
        <f>'[1]29'!E64</f>
        <v>0</v>
      </c>
      <c r="F62" s="15">
        <f t="shared" si="6"/>
        <v>300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270</v>
      </c>
      <c r="C63" s="16">
        <f>'[1]29'!C65</f>
        <v>0</v>
      </c>
      <c r="D63" s="16">
        <f>'[1]29'!D65</f>
        <v>30</v>
      </c>
      <c r="E63" s="16">
        <f>'[1]29'!E65</f>
        <v>0</v>
      </c>
      <c r="F63" s="15">
        <f t="shared" si="6"/>
        <v>300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270</v>
      </c>
      <c r="C64" s="16">
        <f>'[1]29'!C66</f>
        <v>0</v>
      </c>
      <c r="D64" s="16">
        <f>'[1]29'!D66</f>
        <v>30</v>
      </c>
      <c r="E64" s="16">
        <f>'[1]29'!E66</f>
        <v>0</v>
      </c>
      <c r="F64" s="15">
        <f t="shared" si="6"/>
        <v>300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270</v>
      </c>
      <c r="C65" s="16">
        <f>'[1]29'!C67</f>
        <v>0</v>
      </c>
      <c r="D65" s="16">
        <f>'[1]29'!D67</f>
        <v>30</v>
      </c>
      <c r="E65" s="16">
        <f>'[1]29'!E67</f>
        <v>0</v>
      </c>
      <c r="F65" s="15">
        <f t="shared" si="6"/>
        <v>300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270</v>
      </c>
      <c r="C66" s="16">
        <f>'[1]29'!C68</f>
        <v>0</v>
      </c>
      <c r="D66" s="16">
        <f>'[1]29'!D68</f>
        <v>30</v>
      </c>
      <c r="E66" s="16">
        <f>'[1]29'!E68</f>
        <v>0</v>
      </c>
      <c r="F66" s="15">
        <f t="shared" si="6"/>
        <v>300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270</v>
      </c>
      <c r="C67" s="16">
        <f>'[1]29'!C69</f>
        <v>0</v>
      </c>
      <c r="D67" s="16">
        <f>'[1]29'!D69</f>
        <v>30</v>
      </c>
      <c r="E67" s="16">
        <f>'[1]29'!E69</f>
        <v>0</v>
      </c>
      <c r="F67" s="15">
        <f t="shared" si="6"/>
        <v>300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270</v>
      </c>
      <c r="C68" s="16">
        <f>'[1]29'!C70</f>
        <v>0</v>
      </c>
      <c r="D68" s="16">
        <f>'[1]29'!D70</f>
        <v>30</v>
      </c>
      <c r="E68" s="16">
        <f>'[1]29'!E70</f>
        <v>0</v>
      </c>
      <c r="F68" s="15">
        <f t="shared" si="6"/>
        <v>300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270</v>
      </c>
      <c r="C69" s="16">
        <f>'[1]29'!C71</f>
        <v>0</v>
      </c>
      <c r="D69" s="16">
        <f>'[1]29'!D71</f>
        <v>30</v>
      </c>
      <c r="E69" s="16">
        <f>'[1]29'!E71</f>
        <v>0</v>
      </c>
      <c r="F69" s="15">
        <f t="shared" ref="F69:F98" si="17">SUM(B69:E69)</f>
        <v>300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270</v>
      </c>
      <c r="C70" s="16">
        <f>'[1]29'!C72</f>
        <v>0</v>
      </c>
      <c r="D70" s="16">
        <f>'[1]29'!D72</f>
        <v>30</v>
      </c>
      <c r="E70" s="16">
        <f>'[1]29'!E72</f>
        <v>0</v>
      </c>
      <c r="F70" s="15">
        <f t="shared" si="17"/>
        <v>300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270</v>
      </c>
      <c r="C71" s="16">
        <f>'[1]29'!C73</f>
        <v>0</v>
      </c>
      <c r="D71" s="16">
        <f>'[1]29'!D73</f>
        <v>30</v>
      </c>
      <c r="E71" s="16">
        <f>'[1]29'!E73</f>
        <v>0</v>
      </c>
      <c r="F71" s="15">
        <f t="shared" si="17"/>
        <v>300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270</v>
      </c>
      <c r="C72" s="16">
        <f>'[1]29'!C74</f>
        <v>0</v>
      </c>
      <c r="D72" s="16">
        <f>'[1]29'!D74</f>
        <v>30</v>
      </c>
      <c r="E72" s="16">
        <f>'[1]29'!E74</f>
        <v>0</v>
      </c>
      <c r="F72" s="15">
        <f t="shared" si="17"/>
        <v>300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270</v>
      </c>
      <c r="C73" s="16">
        <f>'[1]29'!C75</f>
        <v>0</v>
      </c>
      <c r="D73" s="16">
        <f>'[1]29'!D75</f>
        <v>30</v>
      </c>
      <c r="E73" s="16">
        <f>'[1]29'!E75</f>
        <v>0</v>
      </c>
      <c r="F73" s="15">
        <f t="shared" si="17"/>
        <v>300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270</v>
      </c>
      <c r="C74" s="16">
        <f>'[1]29'!C76</f>
        <v>0</v>
      </c>
      <c r="D74" s="16">
        <f>'[1]29'!D76</f>
        <v>30</v>
      </c>
      <c r="E74" s="16">
        <f>'[1]29'!E76</f>
        <v>0</v>
      </c>
      <c r="F74" s="15">
        <f t="shared" si="17"/>
        <v>300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270</v>
      </c>
      <c r="C75" s="16">
        <f>'[1]29'!C77</f>
        <v>0</v>
      </c>
      <c r="D75" s="16">
        <f>'[1]29'!D77</f>
        <v>30</v>
      </c>
      <c r="E75" s="16">
        <f>'[1]29'!E77</f>
        <v>0</v>
      </c>
      <c r="F75" s="15">
        <f t="shared" si="17"/>
        <v>300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270</v>
      </c>
      <c r="C76" s="16">
        <f>'[1]29'!C78</f>
        <v>0</v>
      </c>
      <c r="D76" s="16">
        <f>'[1]29'!D78</f>
        <v>30</v>
      </c>
      <c r="E76" s="16">
        <f>'[1]29'!E78</f>
        <v>0</v>
      </c>
      <c r="F76" s="15">
        <f t="shared" si="17"/>
        <v>300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270</v>
      </c>
      <c r="C77" s="16">
        <f>'[1]29'!C79</f>
        <v>0</v>
      </c>
      <c r="D77" s="16">
        <f>'[1]29'!D79</f>
        <v>30</v>
      </c>
      <c r="E77" s="16">
        <f>'[1]29'!E79</f>
        <v>0</v>
      </c>
      <c r="F77" s="15">
        <f t="shared" si="17"/>
        <v>300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270</v>
      </c>
      <c r="C78" s="16">
        <f>'[1]29'!C80</f>
        <v>0</v>
      </c>
      <c r="D78" s="16">
        <f>'[1]29'!D80</f>
        <v>30</v>
      </c>
      <c r="E78" s="16">
        <f>'[1]29'!E80</f>
        <v>0</v>
      </c>
      <c r="F78" s="15">
        <f t="shared" si="17"/>
        <v>300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270</v>
      </c>
      <c r="C79" s="16">
        <f>'[1]29'!C81</f>
        <v>0</v>
      </c>
      <c r="D79" s="16">
        <f>'[1]29'!D81</f>
        <v>30</v>
      </c>
      <c r="E79" s="16">
        <f>'[1]29'!E81</f>
        <v>0</v>
      </c>
      <c r="F79" s="15">
        <f t="shared" si="17"/>
        <v>300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270</v>
      </c>
      <c r="C80" s="16">
        <f>'[1]29'!C82</f>
        <v>0</v>
      </c>
      <c r="D80" s="16">
        <f>'[1]29'!D82</f>
        <v>30</v>
      </c>
      <c r="E80" s="16">
        <f>'[1]29'!E82</f>
        <v>0</v>
      </c>
      <c r="F80" s="15">
        <f t="shared" si="17"/>
        <v>300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270</v>
      </c>
      <c r="C81" s="16">
        <f>'[1]29'!C83</f>
        <v>0</v>
      </c>
      <c r="D81" s="16">
        <f>'[1]29'!D83</f>
        <v>30</v>
      </c>
      <c r="E81" s="16">
        <f>'[1]29'!E83</f>
        <v>0</v>
      </c>
      <c r="F81" s="15">
        <f t="shared" si="17"/>
        <v>300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270</v>
      </c>
      <c r="C82" s="16">
        <f>'[1]29'!C84</f>
        <v>0</v>
      </c>
      <c r="D82" s="16">
        <f>'[1]29'!D84</f>
        <v>30</v>
      </c>
      <c r="E82" s="16">
        <f>'[1]29'!E84</f>
        <v>0</v>
      </c>
      <c r="F82" s="15">
        <f t="shared" si="17"/>
        <v>300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270</v>
      </c>
      <c r="C83" s="16">
        <f>'[1]29'!C85</f>
        <v>0</v>
      </c>
      <c r="D83" s="16">
        <f>'[1]29'!D85</f>
        <v>30</v>
      </c>
      <c r="E83" s="16">
        <f>'[1]29'!E85</f>
        <v>0</v>
      </c>
      <c r="F83" s="15">
        <f t="shared" si="17"/>
        <v>300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270</v>
      </c>
      <c r="C84" s="16">
        <f>'[1]29'!C86</f>
        <v>0</v>
      </c>
      <c r="D84" s="16">
        <f>'[1]29'!D86</f>
        <v>30</v>
      </c>
      <c r="E84" s="16">
        <f>'[1]29'!E86</f>
        <v>0</v>
      </c>
      <c r="F84" s="15">
        <f t="shared" si="17"/>
        <v>300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270</v>
      </c>
      <c r="C85" s="16">
        <f>'[1]29'!C87</f>
        <v>0</v>
      </c>
      <c r="D85" s="16">
        <f>'[1]29'!D87</f>
        <v>30</v>
      </c>
      <c r="E85" s="16">
        <f>'[1]29'!E87</f>
        <v>0</v>
      </c>
      <c r="F85" s="15">
        <f t="shared" si="17"/>
        <v>300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270</v>
      </c>
      <c r="C86" s="16">
        <f>'[1]29'!C88</f>
        <v>0</v>
      </c>
      <c r="D86" s="16">
        <f>'[1]29'!D88</f>
        <v>30</v>
      </c>
      <c r="E86" s="16">
        <f>'[1]29'!E88</f>
        <v>0</v>
      </c>
      <c r="F86" s="15">
        <f t="shared" si="17"/>
        <v>300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270</v>
      </c>
      <c r="C87" s="16">
        <f>'[1]29'!C89</f>
        <v>0</v>
      </c>
      <c r="D87" s="16">
        <f>'[1]29'!D89</f>
        <v>30</v>
      </c>
      <c r="E87" s="16">
        <f>'[1]29'!E89</f>
        <v>0</v>
      </c>
      <c r="F87" s="15">
        <f t="shared" si="17"/>
        <v>300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270</v>
      </c>
      <c r="C88" s="16">
        <f>'[1]29'!C90</f>
        <v>0</v>
      </c>
      <c r="D88" s="16">
        <f>'[1]29'!D90</f>
        <v>30</v>
      </c>
      <c r="E88" s="16">
        <f>'[1]29'!E90</f>
        <v>0</v>
      </c>
      <c r="F88" s="15">
        <f t="shared" si="17"/>
        <v>300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270</v>
      </c>
      <c r="C89" s="16">
        <f>'[1]29'!C91</f>
        <v>0</v>
      </c>
      <c r="D89" s="16">
        <f>'[1]29'!D91</f>
        <v>30</v>
      </c>
      <c r="E89" s="16">
        <f>'[1]29'!E91</f>
        <v>0</v>
      </c>
      <c r="F89" s="15">
        <f t="shared" si="17"/>
        <v>300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270</v>
      </c>
      <c r="C90" s="16">
        <f>'[1]29'!C92</f>
        <v>0</v>
      </c>
      <c r="D90" s="16">
        <f>'[1]29'!D92</f>
        <v>30</v>
      </c>
      <c r="E90" s="16">
        <f>'[1]29'!E92</f>
        <v>0</v>
      </c>
      <c r="F90" s="15">
        <f t="shared" si="17"/>
        <v>300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270</v>
      </c>
      <c r="C91" s="16">
        <f>'[1]29'!C93</f>
        <v>0</v>
      </c>
      <c r="D91" s="16">
        <f>'[1]29'!D93</f>
        <v>30</v>
      </c>
      <c r="E91" s="16">
        <f>'[1]29'!E93</f>
        <v>0</v>
      </c>
      <c r="F91" s="15">
        <f t="shared" si="17"/>
        <v>300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270</v>
      </c>
      <c r="C92" s="16">
        <f>'[1]29'!C94</f>
        <v>0</v>
      </c>
      <c r="D92" s="16">
        <f>'[1]29'!D94</f>
        <v>30</v>
      </c>
      <c r="E92" s="16">
        <f>'[1]29'!E94</f>
        <v>0</v>
      </c>
      <c r="F92" s="15">
        <f t="shared" si="17"/>
        <v>300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270</v>
      </c>
      <c r="C93" s="16">
        <f>'[1]29'!C95</f>
        <v>0</v>
      </c>
      <c r="D93" s="16">
        <f>'[1]29'!D95</f>
        <v>30</v>
      </c>
      <c r="E93" s="16">
        <f>'[1]29'!E95</f>
        <v>0</v>
      </c>
      <c r="F93" s="15">
        <f t="shared" si="17"/>
        <v>300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270</v>
      </c>
      <c r="C94" s="16">
        <f>'[1]29'!C96</f>
        <v>0</v>
      </c>
      <c r="D94" s="16">
        <f>'[1]29'!D96</f>
        <v>30</v>
      </c>
      <c r="E94" s="16">
        <f>'[1]29'!E96</f>
        <v>0</v>
      </c>
      <c r="F94" s="15">
        <f t="shared" si="17"/>
        <v>300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270</v>
      </c>
      <c r="C95" s="16">
        <f>'[1]29'!C97</f>
        <v>0</v>
      </c>
      <c r="D95" s="16">
        <f>'[1]29'!D97</f>
        <v>30</v>
      </c>
      <c r="E95" s="16">
        <f>'[1]29'!E97</f>
        <v>0</v>
      </c>
      <c r="F95" s="15">
        <f t="shared" si="17"/>
        <v>300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270</v>
      </c>
      <c r="C96" s="16">
        <f>'[1]29'!C98</f>
        <v>0</v>
      </c>
      <c r="D96" s="16">
        <f>'[1]29'!D98</f>
        <v>30</v>
      </c>
      <c r="E96" s="16">
        <f>'[1]29'!E98</f>
        <v>0</v>
      </c>
      <c r="F96" s="15">
        <f t="shared" si="17"/>
        <v>300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270</v>
      </c>
      <c r="C97" s="16">
        <f>'[1]29'!C99</f>
        <v>0</v>
      </c>
      <c r="D97" s="16">
        <f>'[1]29'!D99</f>
        <v>30</v>
      </c>
      <c r="E97" s="16">
        <f>'[1]29'!E99</f>
        <v>0</v>
      </c>
      <c r="F97" s="15">
        <f t="shared" si="17"/>
        <v>300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270</v>
      </c>
      <c r="C98" s="16">
        <f>'[1]29'!C100</f>
        <v>0</v>
      </c>
      <c r="D98" s="16">
        <f>'[1]29'!D100</f>
        <v>30</v>
      </c>
      <c r="E98" s="16">
        <f>'[1]29'!E100</f>
        <v>0</v>
      </c>
      <c r="F98" s="15">
        <f t="shared" si="17"/>
        <v>300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T93" sqref="T9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'[2]29'!B5</f>
        <v>40</v>
      </c>
      <c r="C3" s="200">
        <f>'[2]29'!C5</f>
        <v>50</v>
      </c>
      <c r="D3" s="200">
        <f>'[2]29'!D5</f>
        <v>0</v>
      </c>
      <c r="E3" s="200">
        <f>'[2]29'!E5</f>
        <v>0</v>
      </c>
      <c r="F3" s="15">
        <f>SUM(B3:E3)</f>
        <v>90</v>
      </c>
      <c r="G3" s="199">
        <f>'[2]29'!H5</f>
        <v>0</v>
      </c>
      <c r="H3" s="200">
        <f>'[2]29'!I5</f>
        <v>0</v>
      </c>
      <c r="I3" s="200">
        <f>'[2]29'!J5</f>
        <v>0</v>
      </c>
      <c r="J3" s="200">
        <f>'[2]29'!K5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'[2]29'!B6</f>
        <v>40</v>
      </c>
      <c r="C4" s="200">
        <f>'[2]29'!C6</f>
        <v>50</v>
      </c>
      <c r="D4" s="200">
        <f>'[2]29'!D6</f>
        <v>0</v>
      </c>
      <c r="E4" s="200">
        <f>'[2]29'!E6</f>
        <v>0</v>
      </c>
      <c r="F4" s="15">
        <f>SUM(B4:E4)</f>
        <v>90</v>
      </c>
      <c r="G4" s="199">
        <f>'[2]29'!H6</f>
        <v>0</v>
      </c>
      <c r="H4" s="200">
        <f>'[2]29'!I6</f>
        <v>0</v>
      </c>
      <c r="I4" s="200">
        <f>'[2]29'!J6</f>
        <v>0</v>
      </c>
      <c r="J4" s="200">
        <f>'[2]29'!K6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'[2]29'!B7</f>
        <v>40</v>
      </c>
      <c r="C5" s="200">
        <f>'[2]29'!C7</f>
        <v>50</v>
      </c>
      <c r="D5" s="200">
        <f>'[2]29'!D7</f>
        <v>0</v>
      </c>
      <c r="E5" s="200">
        <f>'[2]29'!E7</f>
        <v>0</v>
      </c>
      <c r="F5" s="15">
        <f t="shared" ref="F5:F68" si="6">SUM(B5:E5)</f>
        <v>90</v>
      </c>
      <c r="G5" s="199">
        <f>'[2]29'!H7</f>
        <v>0</v>
      </c>
      <c r="H5" s="200">
        <f>'[2]29'!I7</f>
        <v>0</v>
      </c>
      <c r="I5" s="200">
        <f>'[2]29'!J7</f>
        <v>0</v>
      </c>
      <c r="J5" s="200">
        <f>'[2]29'!K7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'[2]29'!B8</f>
        <v>40</v>
      </c>
      <c r="C6" s="200">
        <f>'[2]29'!C8</f>
        <v>50</v>
      </c>
      <c r="D6" s="200">
        <f>'[2]29'!D8</f>
        <v>0</v>
      </c>
      <c r="E6" s="200">
        <f>'[2]29'!E8</f>
        <v>0</v>
      </c>
      <c r="F6" s="15">
        <f t="shared" si="6"/>
        <v>90</v>
      </c>
      <c r="G6" s="199">
        <f>'[2]29'!H8</f>
        <v>0</v>
      </c>
      <c r="H6" s="200">
        <f>'[2]29'!I8</f>
        <v>0</v>
      </c>
      <c r="I6" s="200">
        <f>'[2]29'!J8</f>
        <v>0</v>
      </c>
      <c r="J6" s="200">
        <f>'[2]29'!K8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'[2]29'!B9</f>
        <v>40</v>
      </c>
      <c r="C7" s="200">
        <f>'[2]29'!C9</f>
        <v>50</v>
      </c>
      <c r="D7" s="200">
        <f>'[2]29'!D9</f>
        <v>0</v>
      </c>
      <c r="E7" s="200">
        <f>'[2]29'!E9</f>
        <v>0</v>
      </c>
      <c r="F7" s="15">
        <f t="shared" si="6"/>
        <v>90</v>
      </c>
      <c r="G7" s="199">
        <f>'[2]29'!H9</f>
        <v>0</v>
      </c>
      <c r="H7" s="200">
        <f>'[2]29'!I9</f>
        <v>0</v>
      </c>
      <c r="I7" s="200">
        <f>'[2]29'!J9</f>
        <v>0</v>
      </c>
      <c r="J7" s="200">
        <f>'[2]29'!K9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'[2]29'!B10</f>
        <v>40</v>
      </c>
      <c r="C8" s="200">
        <f>'[2]29'!C10</f>
        <v>50</v>
      </c>
      <c r="D8" s="200">
        <f>'[2]29'!D10</f>
        <v>0</v>
      </c>
      <c r="E8" s="200">
        <f>'[2]29'!E10</f>
        <v>0</v>
      </c>
      <c r="F8" s="15">
        <f t="shared" si="6"/>
        <v>90</v>
      </c>
      <c r="G8" s="199">
        <f>'[2]29'!H10</f>
        <v>0</v>
      </c>
      <c r="H8" s="200">
        <f>'[2]29'!I10</f>
        <v>0</v>
      </c>
      <c r="I8" s="200">
        <f>'[2]29'!J10</f>
        <v>0</v>
      </c>
      <c r="J8" s="200">
        <f>'[2]29'!K10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'[2]29'!B11</f>
        <v>40</v>
      </c>
      <c r="C9" s="200">
        <f>'[2]29'!C11</f>
        <v>50</v>
      </c>
      <c r="D9" s="200">
        <f>'[2]29'!D11</f>
        <v>0</v>
      </c>
      <c r="E9" s="200">
        <f>'[2]29'!E11</f>
        <v>0</v>
      </c>
      <c r="F9" s="15">
        <f t="shared" si="6"/>
        <v>90</v>
      </c>
      <c r="G9" s="199">
        <f>'[2]29'!H11</f>
        <v>0</v>
      </c>
      <c r="H9" s="200">
        <f>'[2]29'!I11</f>
        <v>0</v>
      </c>
      <c r="I9" s="200">
        <f>'[2]29'!J11</f>
        <v>0</v>
      </c>
      <c r="J9" s="200">
        <f>'[2]29'!K11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'[2]29'!B12</f>
        <v>40</v>
      </c>
      <c r="C10" s="200">
        <f>'[2]29'!C12</f>
        <v>50</v>
      </c>
      <c r="D10" s="200">
        <f>'[2]29'!D12</f>
        <v>0</v>
      </c>
      <c r="E10" s="200">
        <f>'[2]29'!E12</f>
        <v>0</v>
      </c>
      <c r="F10" s="15">
        <f t="shared" si="6"/>
        <v>90</v>
      </c>
      <c r="G10" s="199">
        <f>'[2]29'!H12</f>
        <v>0</v>
      </c>
      <c r="H10" s="200">
        <f>'[2]29'!I12</f>
        <v>0</v>
      </c>
      <c r="I10" s="200">
        <f>'[2]29'!J12</f>
        <v>0</v>
      </c>
      <c r="J10" s="200">
        <f>'[2]29'!K12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'[2]29'!B13</f>
        <v>40</v>
      </c>
      <c r="C11" s="200">
        <f>'[2]29'!C13</f>
        <v>50</v>
      </c>
      <c r="D11" s="200">
        <f>'[2]29'!D13</f>
        <v>0</v>
      </c>
      <c r="E11" s="200">
        <f>'[2]29'!E13</f>
        <v>0</v>
      </c>
      <c r="F11" s="15">
        <f t="shared" si="6"/>
        <v>90</v>
      </c>
      <c r="G11" s="199">
        <f>'[2]29'!H13</f>
        <v>0</v>
      </c>
      <c r="H11" s="200">
        <f>'[2]29'!I13</f>
        <v>0</v>
      </c>
      <c r="I11" s="200">
        <f>'[2]29'!J13</f>
        <v>0</v>
      </c>
      <c r="J11" s="200">
        <f>'[2]29'!K13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'[2]29'!B14</f>
        <v>40</v>
      </c>
      <c r="C12" s="200">
        <f>'[2]29'!C14</f>
        <v>50</v>
      </c>
      <c r="D12" s="200">
        <f>'[2]29'!D14</f>
        <v>0</v>
      </c>
      <c r="E12" s="200">
        <f>'[2]29'!E14</f>
        <v>0</v>
      </c>
      <c r="F12" s="15">
        <f t="shared" si="6"/>
        <v>90</v>
      </c>
      <c r="G12" s="199">
        <f>'[2]29'!H14</f>
        <v>0</v>
      </c>
      <c r="H12" s="200">
        <f>'[2]29'!I14</f>
        <v>0</v>
      </c>
      <c r="I12" s="200">
        <f>'[2]29'!J14</f>
        <v>0</v>
      </c>
      <c r="J12" s="200">
        <f>'[2]29'!K14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'[2]29'!B15</f>
        <v>40</v>
      </c>
      <c r="C13" s="200">
        <f>'[2]29'!C15</f>
        <v>50</v>
      </c>
      <c r="D13" s="200">
        <f>'[2]29'!D15</f>
        <v>0</v>
      </c>
      <c r="E13" s="200">
        <f>'[2]29'!E15</f>
        <v>0</v>
      </c>
      <c r="F13" s="15">
        <f t="shared" si="6"/>
        <v>90</v>
      </c>
      <c r="G13" s="199">
        <f>'[2]29'!H15</f>
        <v>0</v>
      </c>
      <c r="H13" s="200">
        <f>'[2]29'!I15</f>
        <v>0</v>
      </c>
      <c r="I13" s="200">
        <f>'[2]29'!J15</f>
        <v>0</v>
      </c>
      <c r="J13" s="200">
        <f>'[2]29'!K15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'[2]29'!B16</f>
        <v>40</v>
      </c>
      <c r="C14" s="200">
        <f>'[2]29'!C16</f>
        <v>50</v>
      </c>
      <c r="D14" s="200">
        <f>'[2]29'!D16</f>
        <v>0</v>
      </c>
      <c r="E14" s="200">
        <f>'[2]29'!E16</f>
        <v>0</v>
      </c>
      <c r="F14" s="15">
        <f t="shared" si="6"/>
        <v>90</v>
      </c>
      <c r="G14" s="199">
        <f>'[2]29'!H16</f>
        <v>0</v>
      </c>
      <c r="H14" s="200">
        <f>'[2]29'!I16</f>
        <v>0</v>
      </c>
      <c r="I14" s="200">
        <f>'[2]29'!J16</f>
        <v>0</v>
      </c>
      <c r="J14" s="200">
        <f>'[2]29'!K16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'[2]29'!B17</f>
        <v>40</v>
      </c>
      <c r="C15" s="200">
        <f>'[2]29'!C17</f>
        <v>50</v>
      </c>
      <c r="D15" s="200">
        <f>'[2]29'!D17</f>
        <v>0</v>
      </c>
      <c r="E15" s="200">
        <f>'[2]29'!E17</f>
        <v>0</v>
      </c>
      <c r="F15" s="15">
        <f t="shared" si="6"/>
        <v>90</v>
      </c>
      <c r="G15" s="199">
        <f>'[2]29'!H17</f>
        <v>0</v>
      </c>
      <c r="H15" s="200">
        <f>'[2]29'!I17</f>
        <v>0</v>
      </c>
      <c r="I15" s="200">
        <f>'[2]29'!J17</f>
        <v>0</v>
      </c>
      <c r="J15" s="200">
        <f>'[2]29'!K17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'[2]29'!B18</f>
        <v>40</v>
      </c>
      <c r="C16" s="200">
        <f>'[2]29'!C18</f>
        <v>50</v>
      </c>
      <c r="D16" s="200">
        <f>'[2]29'!D18</f>
        <v>0</v>
      </c>
      <c r="E16" s="200">
        <f>'[2]29'!E18</f>
        <v>0</v>
      </c>
      <c r="F16" s="15">
        <f t="shared" si="6"/>
        <v>90</v>
      </c>
      <c r="G16" s="199">
        <f>'[2]29'!H18</f>
        <v>0</v>
      </c>
      <c r="H16" s="200">
        <f>'[2]29'!I18</f>
        <v>0</v>
      </c>
      <c r="I16" s="200">
        <f>'[2]29'!J18</f>
        <v>0</v>
      </c>
      <c r="J16" s="200">
        <f>'[2]29'!K18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'[2]29'!B19</f>
        <v>40</v>
      </c>
      <c r="C17" s="200">
        <f>'[2]29'!C19</f>
        <v>50</v>
      </c>
      <c r="D17" s="200">
        <f>'[2]29'!D19</f>
        <v>0</v>
      </c>
      <c r="E17" s="200">
        <f>'[2]29'!E19</f>
        <v>0</v>
      </c>
      <c r="F17" s="15">
        <f t="shared" si="6"/>
        <v>90</v>
      </c>
      <c r="G17" s="199">
        <f>'[2]29'!H19</f>
        <v>0</v>
      </c>
      <c r="H17" s="200">
        <f>'[2]29'!I19</f>
        <v>0</v>
      </c>
      <c r="I17" s="200">
        <f>'[2]29'!J19</f>
        <v>0</v>
      </c>
      <c r="J17" s="200">
        <f>'[2]29'!K19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'[2]29'!B20</f>
        <v>40</v>
      </c>
      <c r="C18" s="200">
        <f>'[2]29'!C20</f>
        <v>50</v>
      </c>
      <c r="D18" s="200">
        <f>'[2]29'!D20</f>
        <v>0</v>
      </c>
      <c r="E18" s="200">
        <f>'[2]29'!E20</f>
        <v>0</v>
      </c>
      <c r="F18" s="15">
        <f t="shared" si="6"/>
        <v>90</v>
      </c>
      <c r="G18" s="199">
        <f>'[2]29'!H20</f>
        <v>0</v>
      </c>
      <c r="H18" s="200">
        <f>'[2]29'!I20</f>
        <v>0</v>
      </c>
      <c r="I18" s="200">
        <f>'[2]29'!J20</f>
        <v>0</v>
      </c>
      <c r="J18" s="200">
        <f>'[2]29'!K20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'[2]29'!B21</f>
        <v>40</v>
      </c>
      <c r="C19" s="200">
        <f>'[2]29'!C21</f>
        <v>50</v>
      </c>
      <c r="D19" s="200">
        <f>'[2]29'!D21</f>
        <v>0</v>
      </c>
      <c r="E19" s="200">
        <f>'[2]29'!E21</f>
        <v>0</v>
      </c>
      <c r="F19" s="15">
        <f t="shared" si="6"/>
        <v>90</v>
      </c>
      <c r="G19" s="199">
        <f>'[2]29'!H21</f>
        <v>0</v>
      </c>
      <c r="H19" s="200">
        <f>'[2]29'!I21</f>
        <v>0</v>
      </c>
      <c r="I19" s="200">
        <f>'[2]29'!J21</f>
        <v>0</v>
      </c>
      <c r="J19" s="200">
        <f>'[2]29'!K21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'[2]29'!B22</f>
        <v>40</v>
      </c>
      <c r="C20" s="200">
        <f>'[2]29'!C22</f>
        <v>50</v>
      </c>
      <c r="D20" s="200">
        <f>'[2]29'!D22</f>
        <v>0</v>
      </c>
      <c r="E20" s="200">
        <f>'[2]29'!E22</f>
        <v>0</v>
      </c>
      <c r="F20" s="15">
        <f t="shared" si="6"/>
        <v>90</v>
      </c>
      <c r="G20" s="199">
        <f>'[2]29'!H22</f>
        <v>0</v>
      </c>
      <c r="H20" s="200">
        <f>'[2]29'!I22</f>
        <v>0</v>
      </c>
      <c r="I20" s="200">
        <f>'[2]29'!J22</f>
        <v>0</v>
      </c>
      <c r="J20" s="200">
        <f>'[2]29'!K22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'[2]29'!B23</f>
        <v>40</v>
      </c>
      <c r="C21" s="200">
        <f>'[2]29'!C23</f>
        <v>50</v>
      </c>
      <c r="D21" s="200">
        <f>'[2]29'!D23</f>
        <v>0</v>
      </c>
      <c r="E21" s="200">
        <f>'[2]29'!E23</f>
        <v>0</v>
      </c>
      <c r="F21" s="15">
        <f t="shared" si="6"/>
        <v>90</v>
      </c>
      <c r="G21" s="199">
        <f>'[2]29'!H23</f>
        <v>0</v>
      </c>
      <c r="H21" s="200">
        <f>'[2]29'!I23</f>
        <v>0</v>
      </c>
      <c r="I21" s="200">
        <f>'[2]29'!J23</f>
        <v>0</v>
      </c>
      <c r="J21" s="200">
        <f>'[2]29'!K23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'[2]29'!B24</f>
        <v>40</v>
      </c>
      <c r="C22" s="200">
        <f>'[2]29'!C24</f>
        <v>50</v>
      </c>
      <c r="D22" s="200">
        <f>'[2]29'!D24</f>
        <v>0</v>
      </c>
      <c r="E22" s="200">
        <f>'[2]29'!E24</f>
        <v>0</v>
      </c>
      <c r="F22" s="15">
        <f t="shared" si="6"/>
        <v>90</v>
      </c>
      <c r="G22" s="199">
        <f>'[2]29'!H24</f>
        <v>0</v>
      </c>
      <c r="H22" s="200">
        <f>'[2]29'!I24</f>
        <v>0</v>
      </c>
      <c r="I22" s="200">
        <f>'[2]29'!J24</f>
        <v>0</v>
      </c>
      <c r="J22" s="200">
        <f>'[2]29'!K24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'[2]29'!B25</f>
        <v>40</v>
      </c>
      <c r="C23" s="200">
        <f>'[2]29'!C25</f>
        <v>50</v>
      </c>
      <c r="D23" s="200">
        <f>'[2]29'!D25</f>
        <v>0</v>
      </c>
      <c r="E23" s="200">
        <f>'[2]29'!E25</f>
        <v>0</v>
      </c>
      <c r="F23" s="15">
        <f t="shared" si="6"/>
        <v>90</v>
      </c>
      <c r="G23" s="199">
        <f>'[2]29'!H25</f>
        <v>0</v>
      </c>
      <c r="H23" s="200">
        <f>'[2]29'!I25</f>
        <v>0</v>
      </c>
      <c r="I23" s="200">
        <f>'[2]29'!J25</f>
        <v>0</v>
      </c>
      <c r="J23" s="200">
        <f>'[2]29'!K25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'[2]29'!B26</f>
        <v>40</v>
      </c>
      <c r="C24" s="200">
        <f>'[2]29'!C26</f>
        <v>50</v>
      </c>
      <c r="D24" s="200">
        <f>'[2]29'!D26</f>
        <v>0</v>
      </c>
      <c r="E24" s="200">
        <f>'[2]29'!E26</f>
        <v>0</v>
      </c>
      <c r="F24" s="15">
        <f t="shared" si="6"/>
        <v>90</v>
      </c>
      <c r="G24" s="199">
        <f>'[2]29'!H26</f>
        <v>0</v>
      </c>
      <c r="H24" s="200">
        <f>'[2]29'!I26</f>
        <v>0</v>
      </c>
      <c r="I24" s="200">
        <f>'[2]29'!J26</f>
        <v>0</v>
      </c>
      <c r="J24" s="200">
        <f>'[2]29'!K26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'[2]29'!B27</f>
        <v>40</v>
      </c>
      <c r="C25" s="200">
        <f>'[2]29'!C27</f>
        <v>50</v>
      </c>
      <c r="D25" s="200">
        <f>'[2]29'!D27</f>
        <v>0</v>
      </c>
      <c r="E25" s="200">
        <f>'[2]29'!E27</f>
        <v>0</v>
      </c>
      <c r="F25" s="15">
        <f t="shared" si="6"/>
        <v>90</v>
      </c>
      <c r="G25" s="199">
        <f>'[2]29'!H27</f>
        <v>0</v>
      </c>
      <c r="H25" s="200">
        <f>'[2]29'!I27</f>
        <v>0</v>
      </c>
      <c r="I25" s="200">
        <f>'[2]29'!J27</f>
        <v>0</v>
      </c>
      <c r="J25" s="200">
        <f>'[2]29'!K27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'[2]29'!B28</f>
        <v>40</v>
      </c>
      <c r="C26" s="200">
        <f>'[2]29'!C28</f>
        <v>50</v>
      </c>
      <c r="D26" s="200">
        <f>'[2]29'!D28</f>
        <v>0</v>
      </c>
      <c r="E26" s="200">
        <f>'[2]29'!E28</f>
        <v>0</v>
      </c>
      <c r="F26" s="15">
        <f t="shared" si="6"/>
        <v>90</v>
      </c>
      <c r="G26" s="199">
        <f>'[2]29'!H28</f>
        <v>0</v>
      </c>
      <c r="H26" s="200">
        <f>'[2]29'!I28</f>
        <v>0</v>
      </c>
      <c r="I26" s="200">
        <f>'[2]29'!J28</f>
        <v>0</v>
      </c>
      <c r="J26" s="200">
        <f>'[2]29'!K28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'[2]29'!B29</f>
        <v>40</v>
      </c>
      <c r="C27" s="200">
        <f>'[2]29'!C29</f>
        <v>50</v>
      </c>
      <c r="D27" s="200">
        <f>'[2]29'!D29</f>
        <v>0</v>
      </c>
      <c r="E27" s="200">
        <f>'[2]29'!E29</f>
        <v>0</v>
      </c>
      <c r="F27" s="15">
        <f t="shared" si="6"/>
        <v>90</v>
      </c>
      <c r="G27" s="199">
        <f>'[2]29'!H29</f>
        <v>0</v>
      </c>
      <c r="H27" s="200">
        <f>'[2]29'!I29</f>
        <v>0</v>
      </c>
      <c r="I27" s="200">
        <f>'[2]29'!J29</f>
        <v>0</v>
      </c>
      <c r="J27" s="200">
        <f>'[2]29'!K29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'[2]29'!B30</f>
        <v>40</v>
      </c>
      <c r="C28" s="200">
        <f>'[2]29'!C30</f>
        <v>50</v>
      </c>
      <c r="D28" s="200">
        <f>'[2]29'!D30</f>
        <v>0</v>
      </c>
      <c r="E28" s="200">
        <f>'[2]29'!E30</f>
        <v>0</v>
      </c>
      <c r="F28" s="15">
        <f t="shared" si="6"/>
        <v>90</v>
      </c>
      <c r="G28" s="199">
        <f>'[2]29'!H30</f>
        <v>0</v>
      </c>
      <c r="H28" s="200">
        <f>'[2]29'!I30</f>
        <v>0</v>
      </c>
      <c r="I28" s="200">
        <f>'[2]29'!J30</f>
        <v>0</v>
      </c>
      <c r="J28" s="200">
        <f>'[2]29'!K30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'[2]29'!B31</f>
        <v>40</v>
      </c>
      <c r="C29" s="200">
        <f>'[2]29'!C31</f>
        <v>50</v>
      </c>
      <c r="D29" s="200">
        <f>'[2]29'!D31</f>
        <v>0</v>
      </c>
      <c r="E29" s="200">
        <f>'[2]29'!E31</f>
        <v>0</v>
      </c>
      <c r="F29" s="15">
        <f t="shared" si="6"/>
        <v>90</v>
      </c>
      <c r="G29" s="199">
        <f>'[2]29'!H31</f>
        <v>0</v>
      </c>
      <c r="H29" s="200">
        <f>'[2]29'!I31</f>
        <v>0</v>
      </c>
      <c r="I29" s="200">
        <f>'[2]29'!J31</f>
        <v>0</v>
      </c>
      <c r="J29" s="200">
        <f>'[2]29'!K31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'[2]29'!B32</f>
        <v>40</v>
      </c>
      <c r="C30" s="200">
        <f>'[2]29'!C32</f>
        <v>50</v>
      </c>
      <c r="D30" s="200">
        <f>'[2]29'!D32</f>
        <v>0</v>
      </c>
      <c r="E30" s="200">
        <f>'[2]29'!E32</f>
        <v>0</v>
      </c>
      <c r="F30" s="15">
        <f t="shared" si="6"/>
        <v>90</v>
      </c>
      <c r="G30" s="199">
        <f>'[2]29'!H32</f>
        <v>0</v>
      </c>
      <c r="H30" s="200">
        <f>'[2]29'!I32</f>
        <v>0</v>
      </c>
      <c r="I30" s="200">
        <f>'[2]29'!J32</f>
        <v>0</v>
      </c>
      <c r="J30" s="200">
        <f>'[2]29'!K32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'[2]29'!B33</f>
        <v>40</v>
      </c>
      <c r="C31" s="200">
        <f>'[2]29'!C33</f>
        <v>50</v>
      </c>
      <c r="D31" s="200">
        <f>'[2]29'!D33</f>
        <v>0</v>
      </c>
      <c r="E31" s="200">
        <f>'[2]29'!E33</f>
        <v>0</v>
      </c>
      <c r="F31" s="15">
        <f t="shared" si="6"/>
        <v>90</v>
      </c>
      <c r="G31" s="199">
        <f>'[2]29'!H33</f>
        <v>0</v>
      </c>
      <c r="H31" s="200">
        <f>'[2]29'!I33</f>
        <v>0</v>
      </c>
      <c r="I31" s="200">
        <f>'[2]29'!J33</f>
        <v>0</v>
      </c>
      <c r="J31" s="200">
        <f>'[2]29'!K33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'[2]29'!B34</f>
        <v>40</v>
      </c>
      <c r="C32" s="200">
        <f>'[2]29'!C34</f>
        <v>50</v>
      </c>
      <c r="D32" s="200">
        <f>'[2]29'!D34</f>
        <v>0</v>
      </c>
      <c r="E32" s="200">
        <f>'[2]29'!E34</f>
        <v>0</v>
      </c>
      <c r="F32" s="15">
        <f t="shared" si="6"/>
        <v>90</v>
      </c>
      <c r="G32" s="199">
        <f>'[2]29'!H34</f>
        <v>0</v>
      </c>
      <c r="H32" s="200">
        <f>'[2]29'!I34</f>
        <v>0</v>
      </c>
      <c r="I32" s="200">
        <f>'[2]29'!J34</f>
        <v>0</v>
      </c>
      <c r="J32" s="200">
        <f>'[2]29'!K34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'[2]29'!B35</f>
        <v>40</v>
      </c>
      <c r="C33" s="200">
        <f>'[2]29'!C35</f>
        <v>50</v>
      </c>
      <c r="D33" s="200">
        <f>'[2]29'!D35</f>
        <v>0</v>
      </c>
      <c r="E33" s="200">
        <f>'[2]29'!E35</f>
        <v>0</v>
      </c>
      <c r="F33" s="15">
        <f t="shared" si="6"/>
        <v>90</v>
      </c>
      <c r="G33" s="199">
        <f>'[2]29'!H35</f>
        <v>0</v>
      </c>
      <c r="H33" s="200">
        <f>'[2]29'!I35</f>
        <v>0</v>
      </c>
      <c r="I33" s="200">
        <f>'[2]29'!J35</f>
        <v>0</v>
      </c>
      <c r="J33" s="200">
        <f>'[2]29'!K35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'[2]29'!B36</f>
        <v>40</v>
      </c>
      <c r="C34" s="200">
        <f>'[2]29'!C36</f>
        <v>50</v>
      </c>
      <c r="D34" s="200">
        <f>'[2]29'!D36</f>
        <v>0</v>
      </c>
      <c r="E34" s="200">
        <f>'[2]29'!E36</f>
        <v>0</v>
      </c>
      <c r="F34" s="15">
        <f t="shared" si="6"/>
        <v>90</v>
      </c>
      <c r="G34" s="199">
        <f>'[2]29'!H36</f>
        <v>0</v>
      </c>
      <c r="H34" s="200">
        <f>'[2]29'!I36</f>
        <v>0</v>
      </c>
      <c r="I34" s="200">
        <f>'[2]29'!J36</f>
        <v>0</v>
      </c>
      <c r="J34" s="200">
        <f>'[2]29'!K36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'[2]29'!B37</f>
        <v>40</v>
      </c>
      <c r="C35" s="200">
        <f>'[2]29'!C37</f>
        <v>50</v>
      </c>
      <c r="D35" s="200">
        <f>'[2]29'!D37</f>
        <v>0</v>
      </c>
      <c r="E35" s="200">
        <f>'[2]29'!E37</f>
        <v>0</v>
      </c>
      <c r="F35" s="15">
        <f t="shared" si="6"/>
        <v>90</v>
      </c>
      <c r="G35" s="199">
        <f>'[2]29'!H37</f>
        <v>0</v>
      </c>
      <c r="H35" s="200">
        <f>'[2]29'!I37</f>
        <v>0</v>
      </c>
      <c r="I35" s="200">
        <f>'[2]29'!J37</f>
        <v>0</v>
      </c>
      <c r="J35" s="200">
        <f>'[2]29'!K37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'[2]29'!B38</f>
        <v>40</v>
      </c>
      <c r="C36" s="200">
        <f>'[2]29'!C38</f>
        <v>50</v>
      </c>
      <c r="D36" s="200">
        <f>'[2]29'!D38</f>
        <v>0</v>
      </c>
      <c r="E36" s="200">
        <f>'[2]29'!E38</f>
        <v>0</v>
      </c>
      <c r="F36" s="15">
        <f t="shared" si="6"/>
        <v>90</v>
      </c>
      <c r="G36" s="199">
        <f>'[2]29'!H38</f>
        <v>0</v>
      </c>
      <c r="H36" s="200">
        <f>'[2]29'!I38</f>
        <v>0</v>
      </c>
      <c r="I36" s="200">
        <f>'[2]29'!J38</f>
        <v>0</v>
      </c>
      <c r="J36" s="200">
        <f>'[2]29'!K38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'[2]29'!B39</f>
        <v>40</v>
      </c>
      <c r="C37" s="200">
        <f>'[2]29'!C39</f>
        <v>50</v>
      </c>
      <c r="D37" s="200">
        <f>'[2]29'!D39</f>
        <v>0</v>
      </c>
      <c r="E37" s="200">
        <f>'[2]29'!E39</f>
        <v>0</v>
      </c>
      <c r="F37" s="15">
        <f t="shared" si="6"/>
        <v>90</v>
      </c>
      <c r="G37" s="199">
        <f>'[2]29'!H39</f>
        <v>0</v>
      </c>
      <c r="H37" s="200">
        <f>'[2]29'!I39</f>
        <v>0</v>
      </c>
      <c r="I37" s="200">
        <f>'[2]29'!J39</f>
        <v>0</v>
      </c>
      <c r="J37" s="200">
        <f>'[2]29'!K39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'[2]29'!B40</f>
        <v>40</v>
      </c>
      <c r="C38" s="200">
        <f>'[2]29'!C40</f>
        <v>50</v>
      </c>
      <c r="D38" s="200">
        <f>'[2]29'!D40</f>
        <v>0</v>
      </c>
      <c r="E38" s="200">
        <f>'[2]29'!E40</f>
        <v>0</v>
      </c>
      <c r="F38" s="15">
        <f t="shared" si="6"/>
        <v>90</v>
      </c>
      <c r="G38" s="199">
        <f>'[2]29'!H40</f>
        <v>0</v>
      </c>
      <c r="H38" s="200">
        <f>'[2]29'!I40</f>
        <v>0</v>
      </c>
      <c r="I38" s="200">
        <f>'[2]29'!J40</f>
        <v>0</v>
      </c>
      <c r="J38" s="200">
        <f>'[2]29'!K40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'[2]29'!B41</f>
        <v>40</v>
      </c>
      <c r="C39" s="200">
        <f>'[2]29'!C41</f>
        <v>50</v>
      </c>
      <c r="D39" s="200">
        <f>'[2]29'!D41</f>
        <v>0</v>
      </c>
      <c r="E39" s="200">
        <f>'[2]29'!E41</f>
        <v>0</v>
      </c>
      <c r="F39" s="15">
        <f t="shared" si="6"/>
        <v>90</v>
      </c>
      <c r="G39" s="199">
        <f>'[2]29'!H41</f>
        <v>0</v>
      </c>
      <c r="H39" s="200">
        <f>'[2]29'!I41</f>
        <v>0</v>
      </c>
      <c r="I39" s="200">
        <f>'[2]29'!J41</f>
        <v>0</v>
      </c>
      <c r="J39" s="200">
        <f>'[2]29'!K41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'[2]29'!B42</f>
        <v>40</v>
      </c>
      <c r="C40" s="200">
        <f>'[2]29'!C42</f>
        <v>50</v>
      </c>
      <c r="D40" s="200">
        <f>'[2]29'!D42</f>
        <v>0</v>
      </c>
      <c r="E40" s="200">
        <f>'[2]29'!E42</f>
        <v>0</v>
      </c>
      <c r="F40" s="15">
        <f t="shared" si="6"/>
        <v>90</v>
      </c>
      <c r="G40" s="199">
        <f>'[2]29'!H42</f>
        <v>0</v>
      </c>
      <c r="H40" s="200">
        <f>'[2]29'!I42</f>
        <v>0</v>
      </c>
      <c r="I40" s="200">
        <f>'[2]29'!J42</f>
        <v>0</v>
      </c>
      <c r="J40" s="200">
        <f>'[2]29'!K42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'[2]29'!B43</f>
        <v>40</v>
      </c>
      <c r="C41" s="200">
        <f>'[2]29'!C43</f>
        <v>50</v>
      </c>
      <c r="D41" s="200">
        <f>'[2]29'!D43</f>
        <v>0</v>
      </c>
      <c r="E41" s="200">
        <f>'[2]29'!E43</f>
        <v>0</v>
      </c>
      <c r="F41" s="15">
        <f t="shared" si="6"/>
        <v>90</v>
      </c>
      <c r="G41" s="199">
        <f>'[2]29'!H43</f>
        <v>0</v>
      </c>
      <c r="H41" s="200">
        <f>'[2]29'!I43</f>
        <v>0</v>
      </c>
      <c r="I41" s="200">
        <f>'[2]29'!J43</f>
        <v>0</v>
      </c>
      <c r="J41" s="200">
        <f>'[2]29'!K43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'[2]29'!B44</f>
        <v>40</v>
      </c>
      <c r="C42" s="200">
        <f>'[2]29'!C44</f>
        <v>50</v>
      </c>
      <c r="D42" s="200">
        <f>'[2]29'!D44</f>
        <v>0</v>
      </c>
      <c r="E42" s="200">
        <f>'[2]29'!E44</f>
        <v>0</v>
      </c>
      <c r="F42" s="15">
        <f t="shared" si="6"/>
        <v>90</v>
      </c>
      <c r="G42" s="199">
        <f>'[2]29'!H44</f>
        <v>0</v>
      </c>
      <c r="H42" s="200">
        <f>'[2]29'!I44</f>
        <v>0</v>
      </c>
      <c r="I42" s="200">
        <f>'[2]29'!J44</f>
        <v>0</v>
      </c>
      <c r="J42" s="200">
        <f>'[2]29'!K44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'[2]29'!B45</f>
        <v>40</v>
      </c>
      <c r="C43" s="200">
        <f>'[2]29'!C45</f>
        <v>50</v>
      </c>
      <c r="D43" s="200">
        <f>'[2]29'!D45</f>
        <v>0</v>
      </c>
      <c r="E43" s="200">
        <f>'[2]29'!E45</f>
        <v>0</v>
      </c>
      <c r="F43" s="15">
        <f t="shared" si="6"/>
        <v>90</v>
      </c>
      <c r="G43" s="199">
        <f>'[2]29'!H45</f>
        <v>0</v>
      </c>
      <c r="H43" s="200">
        <f>'[2]29'!I45</f>
        <v>0</v>
      </c>
      <c r="I43" s="200">
        <f>'[2]29'!J45</f>
        <v>0</v>
      </c>
      <c r="J43" s="200">
        <f>'[2]29'!K45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'[2]29'!B46</f>
        <v>40</v>
      </c>
      <c r="C44" s="200">
        <f>'[2]29'!C46</f>
        <v>50</v>
      </c>
      <c r="D44" s="200">
        <f>'[2]29'!D46</f>
        <v>0</v>
      </c>
      <c r="E44" s="200">
        <f>'[2]29'!E46</f>
        <v>0</v>
      </c>
      <c r="F44" s="15">
        <f t="shared" si="6"/>
        <v>90</v>
      </c>
      <c r="G44" s="199">
        <f>'[2]29'!H46</f>
        <v>0</v>
      </c>
      <c r="H44" s="200">
        <f>'[2]29'!I46</f>
        <v>0</v>
      </c>
      <c r="I44" s="200">
        <f>'[2]29'!J46</f>
        <v>0</v>
      </c>
      <c r="J44" s="200">
        <f>'[2]29'!K46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'[2]29'!B47</f>
        <v>40</v>
      </c>
      <c r="C45" s="200">
        <f>'[2]29'!C47</f>
        <v>50</v>
      </c>
      <c r="D45" s="200">
        <f>'[2]29'!D47</f>
        <v>0</v>
      </c>
      <c r="E45" s="200">
        <f>'[2]29'!E47</f>
        <v>0</v>
      </c>
      <c r="F45" s="15">
        <f t="shared" si="6"/>
        <v>90</v>
      </c>
      <c r="G45" s="199">
        <f>'[2]29'!H47</f>
        <v>0</v>
      </c>
      <c r="H45" s="200">
        <f>'[2]29'!I47</f>
        <v>0</v>
      </c>
      <c r="I45" s="200">
        <f>'[2]29'!J47</f>
        <v>0</v>
      </c>
      <c r="J45" s="200">
        <f>'[2]29'!K47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'[2]29'!B48</f>
        <v>40</v>
      </c>
      <c r="C46" s="200">
        <f>'[2]29'!C48</f>
        <v>50</v>
      </c>
      <c r="D46" s="200">
        <f>'[2]29'!D48</f>
        <v>0</v>
      </c>
      <c r="E46" s="200">
        <f>'[2]29'!E48</f>
        <v>0</v>
      </c>
      <c r="F46" s="15">
        <f t="shared" si="6"/>
        <v>90</v>
      </c>
      <c r="G46" s="199">
        <f>'[2]29'!H48</f>
        <v>0</v>
      </c>
      <c r="H46" s="200">
        <f>'[2]29'!I48</f>
        <v>0</v>
      </c>
      <c r="I46" s="200">
        <f>'[2]29'!J48</f>
        <v>0</v>
      </c>
      <c r="J46" s="200">
        <f>'[2]29'!K48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'[2]29'!B49</f>
        <v>40</v>
      </c>
      <c r="C47" s="200">
        <f>'[2]29'!C49</f>
        <v>50</v>
      </c>
      <c r="D47" s="200">
        <f>'[2]29'!D49</f>
        <v>0</v>
      </c>
      <c r="E47" s="200">
        <f>'[2]29'!E49</f>
        <v>0</v>
      </c>
      <c r="F47" s="15">
        <f t="shared" si="6"/>
        <v>90</v>
      </c>
      <c r="G47" s="199">
        <f>'[2]29'!H49</f>
        <v>0</v>
      </c>
      <c r="H47" s="200">
        <f>'[2]29'!I49</f>
        <v>0</v>
      </c>
      <c r="I47" s="200">
        <f>'[2]29'!J49</f>
        <v>0</v>
      </c>
      <c r="J47" s="200">
        <f>'[2]29'!K49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'[2]29'!B50</f>
        <v>40</v>
      </c>
      <c r="C48" s="200">
        <f>'[2]29'!C50</f>
        <v>50</v>
      </c>
      <c r="D48" s="200">
        <f>'[2]29'!D50</f>
        <v>0</v>
      </c>
      <c r="E48" s="200">
        <f>'[2]29'!E50</f>
        <v>0</v>
      </c>
      <c r="F48" s="15">
        <f t="shared" si="6"/>
        <v>90</v>
      </c>
      <c r="G48" s="199">
        <f>'[2]29'!H50</f>
        <v>0</v>
      </c>
      <c r="H48" s="200">
        <f>'[2]29'!I50</f>
        <v>0</v>
      </c>
      <c r="I48" s="200">
        <f>'[2]29'!J50</f>
        <v>0</v>
      </c>
      <c r="J48" s="200">
        <f>'[2]29'!K50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'[2]29'!B51</f>
        <v>40</v>
      </c>
      <c r="C49" s="200">
        <f>'[2]29'!C51</f>
        <v>50</v>
      </c>
      <c r="D49" s="200">
        <f>'[2]29'!D51</f>
        <v>0</v>
      </c>
      <c r="E49" s="200">
        <f>'[2]29'!E51</f>
        <v>0</v>
      </c>
      <c r="F49" s="15">
        <f t="shared" si="6"/>
        <v>90</v>
      </c>
      <c r="G49" s="199">
        <f>'[2]29'!H51</f>
        <v>0</v>
      </c>
      <c r="H49" s="200">
        <f>'[2]29'!I51</f>
        <v>0</v>
      </c>
      <c r="I49" s="200">
        <f>'[2]29'!J51</f>
        <v>0</v>
      </c>
      <c r="J49" s="200">
        <f>'[2]29'!K51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'[2]29'!B52</f>
        <v>40</v>
      </c>
      <c r="C50" s="200">
        <f>'[2]29'!C52</f>
        <v>50</v>
      </c>
      <c r="D50" s="200">
        <f>'[2]29'!D52</f>
        <v>0</v>
      </c>
      <c r="E50" s="200">
        <f>'[2]29'!E52</f>
        <v>0</v>
      </c>
      <c r="F50" s="15">
        <f t="shared" si="6"/>
        <v>90</v>
      </c>
      <c r="G50" s="199">
        <f>'[2]29'!H52</f>
        <v>0</v>
      </c>
      <c r="H50" s="200">
        <f>'[2]29'!I52</f>
        <v>0</v>
      </c>
      <c r="I50" s="200">
        <f>'[2]29'!J52</f>
        <v>0</v>
      </c>
      <c r="J50" s="200">
        <f>'[2]29'!K52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'[2]29'!B53</f>
        <v>40</v>
      </c>
      <c r="C51" s="200">
        <f>'[2]29'!C53</f>
        <v>50</v>
      </c>
      <c r="D51" s="200">
        <f>'[2]29'!D53</f>
        <v>0</v>
      </c>
      <c r="E51" s="200">
        <f>'[2]29'!E53</f>
        <v>0</v>
      </c>
      <c r="F51" s="15">
        <f t="shared" si="6"/>
        <v>90</v>
      </c>
      <c r="G51" s="199">
        <f>'[2]29'!H53</f>
        <v>0</v>
      </c>
      <c r="H51" s="200">
        <f>'[2]29'!I53</f>
        <v>0</v>
      </c>
      <c r="I51" s="200">
        <f>'[2]29'!J53</f>
        <v>0</v>
      </c>
      <c r="J51" s="200">
        <f>'[2]29'!K53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'[2]29'!B54</f>
        <v>40</v>
      </c>
      <c r="C52" s="200">
        <f>'[2]29'!C54</f>
        <v>50</v>
      </c>
      <c r="D52" s="200">
        <f>'[2]29'!D54</f>
        <v>0</v>
      </c>
      <c r="E52" s="200">
        <f>'[2]29'!E54</f>
        <v>0</v>
      </c>
      <c r="F52" s="15">
        <f t="shared" si="6"/>
        <v>90</v>
      </c>
      <c r="G52" s="199">
        <f>'[2]29'!H54</f>
        <v>0</v>
      </c>
      <c r="H52" s="200">
        <f>'[2]29'!I54</f>
        <v>0</v>
      </c>
      <c r="I52" s="200">
        <f>'[2]29'!J54</f>
        <v>0</v>
      </c>
      <c r="J52" s="200">
        <f>'[2]29'!K54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'[2]29'!B55</f>
        <v>40</v>
      </c>
      <c r="C53" s="200">
        <f>'[2]29'!C55</f>
        <v>50</v>
      </c>
      <c r="D53" s="200">
        <f>'[2]29'!D55</f>
        <v>0</v>
      </c>
      <c r="E53" s="200">
        <f>'[2]29'!E55</f>
        <v>0</v>
      </c>
      <c r="F53" s="15">
        <f t="shared" si="6"/>
        <v>90</v>
      </c>
      <c r="G53" s="199">
        <f>'[2]29'!H55</f>
        <v>0</v>
      </c>
      <c r="H53" s="200">
        <f>'[2]29'!I55</f>
        <v>0</v>
      </c>
      <c r="I53" s="200">
        <f>'[2]29'!J55</f>
        <v>0</v>
      </c>
      <c r="J53" s="200">
        <f>'[2]29'!K55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'[2]29'!B56</f>
        <v>40</v>
      </c>
      <c r="C54" s="200">
        <f>'[2]29'!C56</f>
        <v>50</v>
      </c>
      <c r="D54" s="200">
        <f>'[2]29'!D56</f>
        <v>0</v>
      </c>
      <c r="E54" s="200">
        <f>'[2]29'!E56</f>
        <v>0</v>
      </c>
      <c r="F54" s="15">
        <f t="shared" si="6"/>
        <v>90</v>
      </c>
      <c r="G54" s="199">
        <f>'[2]29'!H56</f>
        <v>0</v>
      </c>
      <c r="H54" s="200">
        <f>'[2]29'!I56</f>
        <v>0</v>
      </c>
      <c r="I54" s="200">
        <f>'[2]29'!J56</f>
        <v>0</v>
      </c>
      <c r="J54" s="200">
        <f>'[2]29'!K56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'[2]29'!B57</f>
        <v>40</v>
      </c>
      <c r="C55" s="200">
        <f>'[2]29'!C57</f>
        <v>50</v>
      </c>
      <c r="D55" s="200">
        <f>'[2]29'!D57</f>
        <v>0</v>
      </c>
      <c r="E55" s="200">
        <f>'[2]29'!E57</f>
        <v>0</v>
      </c>
      <c r="F55" s="15">
        <f t="shared" si="6"/>
        <v>90</v>
      </c>
      <c r="G55" s="199">
        <f>'[2]29'!H57</f>
        <v>0</v>
      </c>
      <c r="H55" s="200">
        <f>'[2]29'!I57</f>
        <v>0</v>
      </c>
      <c r="I55" s="200">
        <f>'[2]29'!J57</f>
        <v>0</v>
      </c>
      <c r="J55" s="200">
        <f>'[2]29'!K57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'[2]29'!B58</f>
        <v>40</v>
      </c>
      <c r="C56" s="200">
        <f>'[2]29'!C58</f>
        <v>50</v>
      </c>
      <c r="D56" s="200">
        <f>'[2]29'!D58</f>
        <v>0</v>
      </c>
      <c r="E56" s="200">
        <f>'[2]29'!E58</f>
        <v>0</v>
      </c>
      <c r="F56" s="15">
        <f t="shared" si="6"/>
        <v>90</v>
      </c>
      <c r="G56" s="199">
        <f>'[2]29'!H58</f>
        <v>0</v>
      </c>
      <c r="H56" s="200">
        <f>'[2]29'!I58</f>
        <v>0</v>
      </c>
      <c r="I56" s="200">
        <f>'[2]29'!J58</f>
        <v>0</v>
      </c>
      <c r="J56" s="200">
        <f>'[2]29'!K58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'[2]29'!B59</f>
        <v>40</v>
      </c>
      <c r="C57" s="200">
        <f>'[2]29'!C59</f>
        <v>50</v>
      </c>
      <c r="D57" s="200">
        <f>'[2]29'!D59</f>
        <v>0</v>
      </c>
      <c r="E57" s="200">
        <f>'[2]29'!E59</f>
        <v>0</v>
      </c>
      <c r="F57" s="15">
        <f t="shared" si="6"/>
        <v>90</v>
      </c>
      <c r="G57" s="199">
        <f>'[2]29'!H59</f>
        <v>0</v>
      </c>
      <c r="H57" s="200">
        <f>'[2]29'!I59</f>
        <v>0</v>
      </c>
      <c r="I57" s="200">
        <f>'[2]29'!J59</f>
        <v>0</v>
      </c>
      <c r="J57" s="200">
        <f>'[2]29'!K59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'[2]29'!B60</f>
        <v>40</v>
      </c>
      <c r="C58" s="200">
        <f>'[2]29'!C60</f>
        <v>50</v>
      </c>
      <c r="D58" s="200">
        <f>'[2]29'!D60</f>
        <v>0</v>
      </c>
      <c r="E58" s="200">
        <f>'[2]29'!E60</f>
        <v>0</v>
      </c>
      <c r="F58" s="15">
        <f t="shared" si="6"/>
        <v>90</v>
      </c>
      <c r="G58" s="199">
        <f>'[2]29'!H60</f>
        <v>0</v>
      </c>
      <c r="H58" s="200">
        <f>'[2]29'!I60</f>
        <v>0</v>
      </c>
      <c r="I58" s="200">
        <f>'[2]29'!J60</f>
        <v>0</v>
      </c>
      <c r="J58" s="200">
        <f>'[2]29'!K60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'[2]29'!B61</f>
        <v>40</v>
      </c>
      <c r="C59" s="200">
        <f>'[2]29'!C61</f>
        <v>50</v>
      </c>
      <c r="D59" s="200">
        <f>'[2]29'!D61</f>
        <v>0</v>
      </c>
      <c r="E59" s="200">
        <f>'[2]29'!E61</f>
        <v>0</v>
      </c>
      <c r="F59" s="15">
        <f t="shared" si="6"/>
        <v>90</v>
      </c>
      <c r="G59" s="199">
        <f>'[2]29'!H61</f>
        <v>0</v>
      </c>
      <c r="H59" s="200">
        <f>'[2]29'!I61</f>
        <v>0</v>
      </c>
      <c r="I59" s="200">
        <f>'[2]29'!J61</f>
        <v>0</v>
      </c>
      <c r="J59" s="200">
        <f>'[2]29'!K61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'[2]29'!B62</f>
        <v>40</v>
      </c>
      <c r="C60" s="200">
        <f>'[2]29'!C62</f>
        <v>50</v>
      </c>
      <c r="D60" s="200">
        <f>'[2]29'!D62</f>
        <v>0</v>
      </c>
      <c r="E60" s="200">
        <f>'[2]29'!E62</f>
        <v>0</v>
      </c>
      <c r="F60" s="15">
        <f t="shared" si="6"/>
        <v>90</v>
      </c>
      <c r="G60" s="199">
        <f>'[2]29'!H62</f>
        <v>0</v>
      </c>
      <c r="H60" s="200">
        <f>'[2]29'!I62</f>
        <v>0</v>
      </c>
      <c r="I60" s="200">
        <f>'[2]29'!J62</f>
        <v>0</v>
      </c>
      <c r="J60" s="200">
        <f>'[2]29'!K62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'[2]29'!B63</f>
        <v>40</v>
      </c>
      <c r="C61" s="200">
        <f>'[2]29'!C63</f>
        <v>50</v>
      </c>
      <c r="D61" s="200">
        <f>'[2]29'!D63</f>
        <v>0</v>
      </c>
      <c r="E61" s="200">
        <f>'[2]29'!E63</f>
        <v>0</v>
      </c>
      <c r="F61" s="15">
        <f t="shared" si="6"/>
        <v>90</v>
      </c>
      <c r="G61" s="199">
        <f>'[2]29'!H63</f>
        <v>0</v>
      </c>
      <c r="H61" s="200">
        <f>'[2]29'!I63</f>
        <v>0</v>
      </c>
      <c r="I61" s="200">
        <f>'[2]29'!J63</f>
        <v>0</v>
      </c>
      <c r="J61" s="200">
        <f>'[2]29'!K63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'[2]29'!B64</f>
        <v>40</v>
      </c>
      <c r="C62" s="200">
        <f>'[2]29'!C64</f>
        <v>50</v>
      </c>
      <c r="D62" s="200">
        <f>'[2]29'!D64</f>
        <v>0</v>
      </c>
      <c r="E62" s="200">
        <f>'[2]29'!E64</f>
        <v>0</v>
      </c>
      <c r="F62" s="15">
        <f t="shared" si="6"/>
        <v>90</v>
      </c>
      <c r="G62" s="199">
        <f>'[2]29'!H64</f>
        <v>0</v>
      </c>
      <c r="H62" s="200">
        <f>'[2]29'!I64</f>
        <v>0</v>
      </c>
      <c r="I62" s="200">
        <f>'[2]29'!J64</f>
        <v>0</v>
      </c>
      <c r="J62" s="200">
        <f>'[2]29'!K64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'[2]29'!B65</f>
        <v>40</v>
      </c>
      <c r="C63" s="200">
        <f>'[2]29'!C65</f>
        <v>50</v>
      </c>
      <c r="D63" s="200">
        <f>'[2]29'!D65</f>
        <v>0</v>
      </c>
      <c r="E63" s="200">
        <f>'[2]29'!E65</f>
        <v>0</v>
      </c>
      <c r="F63" s="15">
        <f t="shared" si="6"/>
        <v>90</v>
      </c>
      <c r="G63" s="199">
        <f>'[2]29'!H65</f>
        <v>0</v>
      </c>
      <c r="H63" s="200">
        <f>'[2]29'!I65</f>
        <v>0</v>
      </c>
      <c r="I63" s="200">
        <f>'[2]29'!J65</f>
        <v>0</v>
      </c>
      <c r="J63" s="200">
        <f>'[2]29'!K65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'[2]29'!B66</f>
        <v>40</v>
      </c>
      <c r="C64" s="200">
        <f>'[2]29'!C66</f>
        <v>50</v>
      </c>
      <c r="D64" s="200">
        <f>'[2]29'!D66</f>
        <v>0</v>
      </c>
      <c r="E64" s="200">
        <f>'[2]29'!E66</f>
        <v>0</v>
      </c>
      <c r="F64" s="15">
        <f t="shared" si="6"/>
        <v>90</v>
      </c>
      <c r="G64" s="199">
        <f>'[2]29'!H66</f>
        <v>0</v>
      </c>
      <c r="H64" s="200">
        <f>'[2]29'!I66</f>
        <v>0</v>
      </c>
      <c r="I64" s="200">
        <f>'[2]29'!J66</f>
        <v>0</v>
      </c>
      <c r="J64" s="200">
        <f>'[2]29'!K66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'[2]29'!B67</f>
        <v>40</v>
      </c>
      <c r="C65" s="200">
        <f>'[2]29'!C67</f>
        <v>50</v>
      </c>
      <c r="D65" s="200">
        <f>'[2]29'!D67</f>
        <v>0</v>
      </c>
      <c r="E65" s="200">
        <f>'[2]29'!E67</f>
        <v>0</v>
      </c>
      <c r="F65" s="15">
        <f t="shared" si="6"/>
        <v>90</v>
      </c>
      <c r="G65" s="199">
        <f>'[2]29'!H67</f>
        <v>0</v>
      </c>
      <c r="H65" s="200">
        <f>'[2]29'!I67</f>
        <v>0</v>
      </c>
      <c r="I65" s="200">
        <f>'[2]29'!J67</f>
        <v>0</v>
      </c>
      <c r="J65" s="200">
        <f>'[2]29'!K67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'[2]29'!B68</f>
        <v>40</v>
      </c>
      <c r="C66" s="200">
        <f>'[2]29'!C68</f>
        <v>50</v>
      </c>
      <c r="D66" s="200">
        <f>'[2]29'!D68</f>
        <v>0</v>
      </c>
      <c r="E66" s="200">
        <f>'[2]29'!E68</f>
        <v>0</v>
      </c>
      <c r="F66" s="15">
        <f t="shared" si="6"/>
        <v>90</v>
      </c>
      <c r="G66" s="199">
        <f>'[2]29'!H68</f>
        <v>0</v>
      </c>
      <c r="H66" s="200">
        <f>'[2]29'!I68</f>
        <v>0</v>
      </c>
      <c r="I66" s="200">
        <f>'[2]29'!J68</f>
        <v>0</v>
      </c>
      <c r="J66" s="200">
        <f>'[2]29'!K68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'[2]29'!B69</f>
        <v>40</v>
      </c>
      <c r="C67" s="200">
        <f>'[2]29'!C69</f>
        <v>50</v>
      </c>
      <c r="D67" s="200">
        <f>'[2]29'!D69</f>
        <v>0</v>
      </c>
      <c r="E67" s="200">
        <f>'[2]29'!E69</f>
        <v>0</v>
      </c>
      <c r="F67" s="15">
        <f t="shared" si="6"/>
        <v>90</v>
      </c>
      <c r="G67" s="199">
        <f>'[2]29'!H69</f>
        <v>0</v>
      </c>
      <c r="H67" s="200">
        <f>'[2]29'!I69</f>
        <v>0</v>
      </c>
      <c r="I67" s="200">
        <f>'[2]29'!J69</f>
        <v>0</v>
      </c>
      <c r="J67" s="200">
        <f>'[2]29'!K69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'[2]29'!B70</f>
        <v>40</v>
      </c>
      <c r="C68" s="200">
        <f>'[2]29'!C70</f>
        <v>50</v>
      </c>
      <c r="D68" s="200">
        <f>'[2]29'!D70</f>
        <v>0</v>
      </c>
      <c r="E68" s="200">
        <f>'[2]29'!E70</f>
        <v>0</v>
      </c>
      <c r="F68" s="15">
        <f t="shared" si="6"/>
        <v>90</v>
      </c>
      <c r="G68" s="199">
        <f>'[2]29'!H70</f>
        <v>0</v>
      </c>
      <c r="H68" s="200">
        <f>'[2]29'!I70</f>
        <v>0</v>
      </c>
      <c r="I68" s="200">
        <f>'[2]29'!J70</f>
        <v>0</v>
      </c>
      <c r="J68" s="200">
        <f>'[2]29'!K70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'[2]29'!B71</f>
        <v>40</v>
      </c>
      <c r="C69" s="200">
        <f>'[2]29'!C71</f>
        <v>50</v>
      </c>
      <c r="D69" s="200">
        <f>'[2]29'!D71</f>
        <v>0</v>
      </c>
      <c r="E69" s="200">
        <f>'[2]29'!E71</f>
        <v>0</v>
      </c>
      <c r="F69" s="15">
        <f t="shared" ref="F69:F98" si="16">SUM(B69:E69)</f>
        <v>90</v>
      </c>
      <c r="G69" s="199">
        <f>'[2]29'!H71</f>
        <v>0</v>
      </c>
      <c r="H69" s="200">
        <f>'[2]29'!I71</f>
        <v>0</v>
      </c>
      <c r="I69" s="200">
        <f>'[2]29'!J71</f>
        <v>0</v>
      </c>
      <c r="J69" s="200">
        <f>'[2]29'!K71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'[2]29'!B72</f>
        <v>40</v>
      </c>
      <c r="C70" s="200">
        <f>'[2]29'!C72</f>
        <v>50</v>
      </c>
      <c r="D70" s="200">
        <f>'[2]29'!D72</f>
        <v>0</v>
      </c>
      <c r="E70" s="200">
        <f>'[2]29'!E72</f>
        <v>0</v>
      </c>
      <c r="F70" s="15">
        <f t="shared" si="16"/>
        <v>90</v>
      </c>
      <c r="G70" s="199">
        <f>'[2]29'!H72</f>
        <v>0</v>
      </c>
      <c r="H70" s="200">
        <f>'[2]29'!I72</f>
        <v>0</v>
      </c>
      <c r="I70" s="200">
        <f>'[2]29'!J72</f>
        <v>0</v>
      </c>
      <c r="J70" s="200">
        <f>'[2]29'!K72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'[2]29'!B73</f>
        <v>40</v>
      </c>
      <c r="C71" s="200">
        <f>'[2]29'!C73</f>
        <v>50</v>
      </c>
      <c r="D71" s="200">
        <f>'[2]29'!D73</f>
        <v>0</v>
      </c>
      <c r="E71" s="200">
        <f>'[2]29'!E73</f>
        <v>0</v>
      </c>
      <c r="F71" s="15">
        <f t="shared" si="16"/>
        <v>90</v>
      </c>
      <c r="G71" s="199">
        <f>'[2]29'!H73</f>
        <v>0</v>
      </c>
      <c r="H71" s="200">
        <f>'[2]29'!I73</f>
        <v>0</v>
      </c>
      <c r="I71" s="200">
        <f>'[2]29'!J73</f>
        <v>0</v>
      </c>
      <c r="J71" s="200">
        <f>'[2]29'!K73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'[2]29'!B74</f>
        <v>40</v>
      </c>
      <c r="C72" s="200">
        <f>'[2]29'!C74</f>
        <v>50</v>
      </c>
      <c r="D72" s="200">
        <f>'[2]29'!D74</f>
        <v>0</v>
      </c>
      <c r="E72" s="200">
        <f>'[2]29'!E74</f>
        <v>0</v>
      </c>
      <c r="F72" s="15">
        <f t="shared" si="16"/>
        <v>90</v>
      </c>
      <c r="G72" s="199">
        <f>'[2]29'!H74</f>
        <v>0</v>
      </c>
      <c r="H72" s="200">
        <f>'[2]29'!I74</f>
        <v>0</v>
      </c>
      <c r="I72" s="200">
        <f>'[2]29'!J74</f>
        <v>0</v>
      </c>
      <c r="J72" s="200">
        <f>'[2]29'!K74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'[2]29'!B75</f>
        <v>40</v>
      </c>
      <c r="C73" s="200">
        <f>'[2]29'!C75</f>
        <v>50</v>
      </c>
      <c r="D73" s="200">
        <f>'[2]29'!D75</f>
        <v>0</v>
      </c>
      <c r="E73" s="200">
        <f>'[2]29'!E75</f>
        <v>0</v>
      </c>
      <c r="F73" s="15">
        <f t="shared" si="16"/>
        <v>90</v>
      </c>
      <c r="G73" s="199">
        <f>'[2]29'!H75</f>
        <v>0</v>
      </c>
      <c r="H73" s="200">
        <f>'[2]29'!I75</f>
        <v>0</v>
      </c>
      <c r="I73" s="200">
        <f>'[2]29'!J75</f>
        <v>0</v>
      </c>
      <c r="J73" s="200">
        <f>'[2]29'!K75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'[2]29'!B76</f>
        <v>40</v>
      </c>
      <c r="C74" s="200">
        <f>'[2]29'!C76</f>
        <v>50</v>
      </c>
      <c r="D74" s="200">
        <f>'[2]29'!D76</f>
        <v>0</v>
      </c>
      <c r="E74" s="200">
        <f>'[2]29'!E76</f>
        <v>0</v>
      </c>
      <c r="F74" s="15">
        <f t="shared" si="16"/>
        <v>90</v>
      </c>
      <c r="G74" s="199">
        <f>'[2]29'!H76</f>
        <v>0</v>
      </c>
      <c r="H74" s="200">
        <f>'[2]29'!I76</f>
        <v>0</v>
      </c>
      <c r="I74" s="200">
        <f>'[2]29'!J76</f>
        <v>0</v>
      </c>
      <c r="J74" s="200">
        <f>'[2]29'!K76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'[2]29'!B77</f>
        <v>40</v>
      </c>
      <c r="C75" s="200">
        <f>'[2]29'!C77</f>
        <v>50</v>
      </c>
      <c r="D75" s="200">
        <f>'[2]29'!D77</f>
        <v>0</v>
      </c>
      <c r="E75" s="200">
        <f>'[2]29'!E77</f>
        <v>0</v>
      </c>
      <c r="F75" s="15">
        <f t="shared" si="16"/>
        <v>90</v>
      </c>
      <c r="G75" s="199">
        <f>'[2]29'!H77</f>
        <v>0</v>
      </c>
      <c r="H75" s="200">
        <f>'[2]29'!I77</f>
        <v>0</v>
      </c>
      <c r="I75" s="200">
        <f>'[2]29'!J77</f>
        <v>0</v>
      </c>
      <c r="J75" s="200">
        <f>'[2]29'!K77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'[2]29'!B78</f>
        <v>40</v>
      </c>
      <c r="C76" s="200">
        <f>'[2]29'!C78</f>
        <v>50</v>
      </c>
      <c r="D76" s="200">
        <f>'[2]29'!D78</f>
        <v>0</v>
      </c>
      <c r="E76" s="200">
        <f>'[2]29'!E78</f>
        <v>0</v>
      </c>
      <c r="F76" s="15">
        <f t="shared" si="16"/>
        <v>90</v>
      </c>
      <c r="G76" s="199">
        <f>'[2]29'!H78</f>
        <v>0</v>
      </c>
      <c r="H76" s="200">
        <f>'[2]29'!I78</f>
        <v>0</v>
      </c>
      <c r="I76" s="200">
        <f>'[2]29'!J78</f>
        <v>0</v>
      </c>
      <c r="J76" s="200">
        <f>'[2]29'!K78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'[2]29'!B79</f>
        <v>40</v>
      </c>
      <c r="C77" s="200">
        <f>'[2]29'!C79</f>
        <v>50</v>
      </c>
      <c r="D77" s="200">
        <f>'[2]29'!D79</f>
        <v>0</v>
      </c>
      <c r="E77" s="200">
        <f>'[2]29'!E79</f>
        <v>0</v>
      </c>
      <c r="F77" s="15">
        <f t="shared" si="16"/>
        <v>90</v>
      </c>
      <c r="G77" s="199">
        <f>'[2]29'!H79</f>
        <v>0</v>
      </c>
      <c r="H77" s="200">
        <f>'[2]29'!I79</f>
        <v>0</v>
      </c>
      <c r="I77" s="200">
        <f>'[2]29'!J79</f>
        <v>0</v>
      </c>
      <c r="J77" s="200">
        <f>'[2]29'!K79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'[2]29'!B80</f>
        <v>40</v>
      </c>
      <c r="C78" s="200">
        <f>'[2]29'!C80</f>
        <v>50</v>
      </c>
      <c r="D78" s="200">
        <f>'[2]29'!D80</f>
        <v>0</v>
      </c>
      <c r="E78" s="200">
        <f>'[2]29'!E80</f>
        <v>0</v>
      </c>
      <c r="F78" s="15">
        <f t="shared" si="16"/>
        <v>90</v>
      </c>
      <c r="G78" s="199">
        <f>'[2]29'!H80</f>
        <v>0</v>
      </c>
      <c r="H78" s="200">
        <f>'[2]29'!I80</f>
        <v>0</v>
      </c>
      <c r="I78" s="200">
        <f>'[2]29'!J80</f>
        <v>0</v>
      </c>
      <c r="J78" s="200">
        <f>'[2]29'!K80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'[2]29'!B81</f>
        <v>40</v>
      </c>
      <c r="C79" s="200">
        <f>'[2]29'!C81</f>
        <v>50</v>
      </c>
      <c r="D79" s="200">
        <f>'[2]29'!D81</f>
        <v>0</v>
      </c>
      <c r="E79" s="200">
        <f>'[2]29'!E81</f>
        <v>0</v>
      </c>
      <c r="F79" s="15">
        <f t="shared" si="16"/>
        <v>90</v>
      </c>
      <c r="G79" s="199">
        <f>'[2]29'!H81</f>
        <v>0</v>
      </c>
      <c r="H79" s="200">
        <f>'[2]29'!I81</f>
        <v>0</v>
      </c>
      <c r="I79" s="200">
        <f>'[2]29'!J81</f>
        <v>0</v>
      </c>
      <c r="J79" s="200">
        <f>'[2]29'!K81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'[2]29'!B82</f>
        <v>40</v>
      </c>
      <c r="C80" s="200">
        <f>'[2]29'!C82</f>
        <v>50</v>
      </c>
      <c r="D80" s="200">
        <f>'[2]29'!D82</f>
        <v>0</v>
      </c>
      <c r="E80" s="200">
        <f>'[2]29'!E82</f>
        <v>0</v>
      </c>
      <c r="F80" s="15">
        <f t="shared" si="16"/>
        <v>90</v>
      </c>
      <c r="G80" s="199">
        <f>'[2]29'!H82</f>
        <v>0</v>
      </c>
      <c r="H80" s="200">
        <f>'[2]29'!I82</f>
        <v>0</v>
      </c>
      <c r="I80" s="200">
        <f>'[2]29'!J82</f>
        <v>0</v>
      </c>
      <c r="J80" s="200">
        <f>'[2]29'!K82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'[2]29'!B83</f>
        <v>40</v>
      </c>
      <c r="C81" s="200">
        <f>'[2]29'!C83</f>
        <v>50</v>
      </c>
      <c r="D81" s="200">
        <f>'[2]29'!D83</f>
        <v>0</v>
      </c>
      <c r="E81" s="200">
        <f>'[2]29'!E83</f>
        <v>0</v>
      </c>
      <c r="F81" s="15">
        <f t="shared" si="16"/>
        <v>90</v>
      </c>
      <c r="G81" s="199">
        <f>'[2]29'!H83</f>
        <v>0</v>
      </c>
      <c r="H81" s="200">
        <f>'[2]29'!I83</f>
        <v>0</v>
      </c>
      <c r="I81" s="200">
        <f>'[2]29'!J83</f>
        <v>0</v>
      </c>
      <c r="J81" s="200">
        <f>'[2]29'!K83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'[2]29'!B84</f>
        <v>40</v>
      </c>
      <c r="C82" s="200">
        <f>'[2]29'!C84</f>
        <v>50</v>
      </c>
      <c r="D82" s="200">
        <f>'[2]29'!D84</f>
        <v>0</v>
      </c>
      <c r="E82" s="200">
        <f>'[2]29'!E84</f>
        <v>0</v>
      </c>
      <c r="F82" s="15">
        <f t="shared" si="16"/>
        <v>90</v>
      </c>
      <c r="G82" s="199">
        <f>'[2]29'!H84</f>
        <v>0</v>
      </c>
      <c r="H82" s="200">
        <f>'[2]29'!I84</f>
        <v>0</v>
      </c>
      <c r="I82" s="200">
        <f>'[2]29'!J84</f>
        <v>0</v>
      </c>
      <c r="J82" s="200">
        <f>'[2]29'!K84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'[2]29'!B85</f>
        <v>40</v>
      </c>
      <c r="C83" s="200">
        <f>'[2]29'!C85</f>
        <v>50</v>
      </c>
      <c r="D83" s="200">
        <f>'[2]29'!D85</f>
        <v>0</v>
      </c>
      <c r="E83" s="200">
        <f>'[2]29'!E85</f>
        <v>0</v>
      </c>
      <c r="F83" s="15">
        <f t="shared" si="16"/>
        <v>90</v>
      </c>
      <c r="G83" s="199">
        <f>'[2]29'!H85</f>
        <v>0</v>
      </c>
      <c r="H83" s="200">
        <f>'[2]29'!I85</f>
        <v>0</v>
      </c>
      <c r="I83" s="200">
        <f>'[2]29'!J85</f>
        <v>0</v>
      </c>
      <c r="J83" s="200">
        <f>'[2]29'!K85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'[2]29'!B86</f>
        <v>40</v>
      </c>
      <c r="C84" s="200">
        <f>'[2]29'!C86</f>
        <v>50</v>
      </c>
      <c r="D84" s="200">
        <f>'[2]29'!D86</f>
        <v>0</v>
      </c>
      <c r="E84" s="200">
        <f>'[2]29'!E86</f>
        <v>0</v>
      </c>
      <c r="F84" s="15">
        <f t="shared" si="16"/>
        <v>90</v>
      </c>
      <c r="G84" s="199">
        <f>'[2]29'!H86</f>
        <v>0</v>
      </c>
      <c r="H84" s="200">
        <f>'[2]29'!I86</f>
        <v>0</v>
      </c>
      <c r="I84" s="200">
        <f>'[2]29'!J86</f>
        <v>0</v>
      </c>
      <c r="J84" s="200">
        <f>'[2]29'!K86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'[2]29'!B87</f>
        <v>40</v>
      </c>
      <c r="C85" s="200">
        <f>'[2]29'!C87</f>
        <v>50</v>
      </c>
      <c r="D85" s="200">
        <f>'[2]29'!D87</f>
        <v>0</v>
      </c>
      <c r="E85" s="200">
        <f>'[2]29'!E87</f>
        <v>0</v>
      </c>
      <c r="F85" s="15">
        <f t="shared" si="16"/>
        <v>90</v>
      </c>
      <c r="G85" s="199">
        <f>'[2]29'!H87</f>
        <v>0</v>
      </c>
      <c r="H85" s="200">
        <f>'[2]29'!I87</f>
        <v>0</v>
      </c>
      <c r="I85" s="200">
        <f>'[2]29'!J87</f>
        <v>0</v>
      </c>
      <c r="J85" s="200">
        <f>'[2]29'!K87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'[2]29'!B88</f>
        <v>40</v>
      </c>
      <c r="C86" s="200">
        <f>'[2]29'!C88</f>
        <v>50</v>
      </c>
      <c r="D86" s="200">
        <f>'[2]29'!D88</f>
        <v>0</v>
      </c>
      <c r="E86" s="200">
        <f>'[2]29'!E88</f>
        <v>0</v>
      </c>
      <c r="F86" s="15">
        <f t="shared" si="16"/>
        <v>90</v>
      </c>
      <c r="G86" s="199">
        <f>'[2]29'!H88</f>
        <v>0</v>
      </c>
      <c r="H86" s="200">
        <f>'[2]29'!I88</f>
        <v>0</v>
      </c>
      <c r="I86" s="200">
        <f>'[2]29'!J88</f>
        <v>0</v>
      </c>
      <c r="J86" s="200">
        <f>'[2]29'!K88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'[2]29'!B89</f>
        <v>40</v>
      </c>
      <c r="C87" s="200">
        <f>'[2]29'!C89</f>
        <v>50</v>
      </c>
      <c r="D87" s="200">
        <f>'[2]29'!D89</f>
        <v>0</v>
      </c>
      <c r="E87" s="200">
        <f>'[2]29'!E89</f>
        <v>0</v>
      </c>
      <c r="F87" s="15">
        <f t="shared" si="16"/>
        <v>90</v>
      </c>
      <c r="G87" s="199">
        <f>'[2]29'!H89</f>
        <v>0</v>
      </c>
      <c r="H87" s="200">
        <f>'[2]29'!I89</f>
        <v>0</v>
      </c>
      <c r="I87" s="200">
        <f>'[2]29'!J89</f>
        <v>0</v>
      </c>
      <c r="J87" s="200">
        <f>'[2]29'!K89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'[2]29'!B90</f>
        <v>40</v>
      </c>
      <c r="C88" s="200">
        <f>'[2]29'!C90</f>
        <v>50</v>
      </c>
      <c r="D88" s="200">
        <f>'[2]29'!D90</f>
        <v>0</v>
      </c>
      <c r="E88" s="200">
        <f>'[2]29'!E90</f>
        <v>0</v>
      </c>
      <c r="F88" s="15">
        <f t="shared" si="16"/>
        <v>90</v>
      </c>
      <c r="G88" s="199">
        <f>'[2]29'!H90</f>
        <v>0</v>
      </c>
      <c r="H88" s="200">
        <f>'[2]29'!I90</f>
        <v>0</v>
      </c>
      <c r="I88" s="200">
        <f>'[2]29'!J90</f>
        <v>0</v>
      </c>
      <c r="J88" s="200">
        <f>'[2]29'!K90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'[2]29'!B91</f>
        <v>40</v>
      </c>
      <c r="C89" s="200">
        <f>'[2]29'!C91</f>
        <v>50</v>
      </c>
      <c r="D89" s="200">
        <f>'[2]29'!D91</f>
        <v>0</v>
      </c>
      <c r="E89" s="200">
        <f>'[2]29'!E91</f>
        <v>0</v>
      </c>
      <c r="F89" s="15">
        <f t="shared" si="16"/>
        <v>90</v>
      </c>
      <c r="G89" s="199">
        <f>'[2]29'!H91</f>
        <v>0</v>
      </c>
      <c r="H89" s="200">
        <f>'[2]29'!I91</f>
        <v>0</v>
      </c>
      <c r="I89" s="200">
        <f>'[2]29'!J91</f>
        <v>0</v>
      </c>
      <c r="J89" s="200">
        <f>'[2]29'!K91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'[2]29'!B92</f>
        <v>40</v>
      </c>
      <c r="C90" s="200">
        <f>'[2]29'!C92</f>
        <v>50</v>
      </c>
      <c r="D90" s="200">
        <f>'[2]29'!D92</f>
        <v>0</v>
      </c>
      <c r="E90" s="200">
        <f>'[2]29'!E92</f>
        <v>0</v>
      </c>
      <c r="F90" s="15">
        <f t="shared" si="16"/>
        <v>90</v>
      </c>
      <c r="G90" s="199">
        <f>'[2]29'!H92</f>
        <v>0</v>
      </c>
      <c r="H90" s="200">
        <f>'[2]29'!I92</f>
        <v>0</v>
      </c>
      <c r="I90" s="200">
        <f>'[2]29'!J92</f>
        <v>0</v>
      </c>
      <c r="J90" s="200">
        <f>'[2]29'!K92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'[2]29'!B93</f>
        <v>40</v>
      </c>
      <c r="C91" s="200">
        <f>'[2]29'!C93</f>
        <v>50</v>
      </c>
      <c r="D91" s="200">
        <f>'[2]29'!D93</f>
        <v>0</v>
      </c>
      <c r="E91" s="200">
        <f>'[2]29'!E93</f>
        <v>0</v>
      </c>
      <c r="F91" s="15">
        <f t="shared" si="16"/>
        <v>90</v>
      </c>
      <c r="G91" s="199">
        <f>'[2]29'!H93</f>
        <v>0</v>
      </c>
      <c r="H91" s="200">
        <f>'[2]29'!I93</f>
        <v>0</v>
      </c>
      <c r="I91" s="200">
        <f>'[2]29'!J93</f>
        <v>0</v>
      </c>
      <c r="J91" s="200">
        <f>'[2]29'!K93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'[2]29'!B94</f>
        <v>40</v>
      </c>
      <c r="C92" s="200">
        <f>'[2]29'!C94</f>
        <v>50</v>
      </c>
      <c r="D92" s="200">
        <f>'[2]29'!D94</f>
        <v>0</v>
      </c>
      <c r="E92" s="200">
        <f>'[2]29'!E94</f>
        <v>0</v>
      </c>
      <c r="F92" s="15">
        <f t="shared" si="16"/>
        <v>90</v>
      </c>
      <c r="G92" s="199">
        <f>'[2]29'!H94</f>
        <v>0</v>
      </c>
      <c r="H92" s="200">
        <f>'[2]29'!I94</f>
        <v>0</v>
      </c>
      <c r="I92" s="200">
        <f>'[2]29'!J94</f>
        <v>0</v>
      </c>
      <c r="J92" s="200">
        <f>'[2]29'!K94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'[2]29'!B95</f>
        <v>40</v>
      </c>
      <c r="C93" s="200">
        <f>'[2]29'!C95</f>
        <v>50</v>
      </c>
      <c r="D93" s="200">
        <f>'[2]29'!D95</f>
        <v>0</v>
      </c>
      <c r="E93" s="200">
        <f>'[2]29'!E95</f>
        <v>0</v>
      </c>
      <c r="F93" s="15">
        <f t="shared" si="16"/>
        <v>90</v>
      </c>
      <c r="G93" s="199">
        <f>'[2]29'!H95</f>
        <v>0</v>
      </c>
      <c r="H93" s="200">
        <f>'[2]29'!I95</f>
        <v>0</v>
      </c>
      <c r="I93" s="200">
        <f>'[2]29'!J95</f>
        <v>0</v>
      </c>
      <c r="J93" s="200">
        <f>'[2]29'!K95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'[2]29'!B96</f>
        <v>40</v>
      </c>
      <c r="C94" s="200">
        <f>'[2]29'!C96</f>
        <v>50</v>
      </c>
      <c r="D94" s="200">
        <f>'[2]29'!D96</f>
        <v>0</v>
      </c>
      <c r="E94" s="200">
        <f>'[2]29'!E96</f>
        <v>0</v>
      </c>
      <c r="F94" s="15">
        <f t="shared" si="16"/>
        <v>90</v>
      </c>
      <c r="G94" s="199">
        <f>'[2]29'!H96</f>
        <v>0</v>
      </c>
      <c r="H94" s="200">
        <f>'[2]29'!I96</f>
        <v>0</v>
      </c>
      <c r="I94" s="200">
        <f>'[2]29'!J96</f>
        <v>0</v>
      </c>
      <c r="J94" s="200">
        <f>'[2]29'!K96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'[2]29'!B97</f>
        <v>40</v>
      </c>
      <c r="C95" s="200">
        <f>'[2]29'!C97</f>
        <v>50</v>
      </c>
      <c r="D95" s="200">
        <f>'[2]29'!D97</f>
        <v>0</v>
      </c>
      <c r="E95" s="200">
        <f>'[2]29'!E97</f>
        <v>0</v>
      </c>
      <c r="F95" s="15">
        <f t="shared" si="16"/>
        <v>90</v>
      </c>
      <c r="G95" s="199">
        <f>'[2]29'!H97</f>
        <v>0</v>
      </c>
      <c r="H95" s="200">
        <f>'[2]29'!I97</f>
        <v>0</v>
      </c>
      <c r="I95" s="200">
        <f>'[2]29'!J97</f>
        <v>0</v>
      </c>
      <c r="J95" s="200">
        <f>'[2]29'!K97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'[2]29'!B98</f>
        <v>40</v>
      </c>
      <c r="C96" s="200">
        <f>'[2]29'!C98</f>
        <v>50</v>
      </c>
      <c r="D96" s="200">
        <f>'[2]29'!D98</f>
        <v>0</v>
      </c>
      <c r="E96" s="200">
        <f>'[2]29'!E98</f>
        <v>0</v>
      </c>
      <c r="F96" s="15">
        <f t="shared" si="16"/>
        <v>90</v>
      </c>
      <c r="G96" s="199">
        <f>'[2]29'!H98</f>
        <v>0</v>
      </c>
      <c r="H96" s="200">
        <f>'[2]29'!I98</f>
        <v>0</v>
      </c>
      <c r="I96" s="200">
        <f>'[2]29'!J98</f>
        <v>0</v>
      </c>
      <c r="J96" s="200">
        <f>'[2]29'!K98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'[2]29'!B99</f>
        <v>40</v>
      </c>
      <c r="C97" s="200">
        <f>'[2]29'!C99</f>
        <v>50</v>
      </c>
      <c r="D97" s="200">
        <f>'[2]29'!D99</f>
        <v>0</v>
      </c>
      <c r="E97" s="200">
        <f>'[2]29'!E99</f>
        <v>0</v>
      </c>
      <c r="F97" s="15">
        <f t="shared" si="16"/>
        <v>90</v>
      </c>
      <c r="G97" s="199">
        <f>'[2]29'!H99</f>
        <v>0</v>
      </c>
      <c r="H97" s="200">
        <f>'[2]29'!I99</f>
        <v>0</v>
      </c>
      <c r="I97" s="200">
        <f>'[2]29'!J99</f>
        <v>0</v>
      </c>
      <c r="J97" s="200">
        <f>'[2]29'!K99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'[2]29'!B100</f>
        <v>40</v>
      </c>
      <c r="C98" s="200">
        <f>'[2]29'!C100</f>
        <v>50</v>
      </c>
      <c r="D98" s="200">
        <f>'[2]29'!D100</f>
        <v>0</v>
      </c>
      <c r="E98" s="200">
        <f>'[2]29'!E100</f>
        <v>0</v>
      </c>
      <c r="F98" s="15">
        <f t="shared" si="16"/>
        <v>90</v>
      </c>
      <c r="G98" s="199">
        <f>'[2]29'!H100</f>
        <v>0</v>
      </c>
      <c r="H98" s="200">
        <f>'[2]29'!I100</f>
        <v>0</v>
      </c>
      <c r="I98" s="200">
        <f>'[2]29'!J100</f>
        <v>0</v>
      </c>
      <c r="J98" s="200">
        <f>'[2]29'!K100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1010</v>
      </c>
      <c r="G3" s="16">
        <f>'[3]29'!G5</f>
        <v>0</v>
      </c>
      <c r="H3" s="17">
        <f>SUM(B3:G3)</f>
        <v>1330</v>
      </c>
      <c r="I3" s="15">
        <f>'[3]29'!J5</f>
        <v>292.21600000000001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292.21600000000001</v>
      </c>
      <c r="P3" s="18">
        <f>frq!C3</f>
        <v>1</v>
      </c>
      <c r="Q3" s="15">
        <f t="shared" ref="Q3:V18" si="0">IF($P3=1,I3,IF(AND($P3=0.985,I3&gt;0.985*B3),B3*0.985,IF(AND($P3=0.965,I3&gt;0.965*B3),0.965*B3,I3)))</f>
        <v>292.21600000000001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292.21600000000001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292.21600000000001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292.21600000000001</v>
      </c>
      <c r="AT3" s="8">
        <v>22.56</v>
      </c>
      <c r="AU3" s="8">
        <v>22.56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0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22.56</v>
      </c>
      <c r="BM3" s="8">
        <f>AU3</f>
        <v>22.56</v>
      </c>
      <c r="BN3" s="8">
        <f>BC3</f>
        <v>0</v>
      </c>
      <c r="BO3" s="8">
        <f>BJ3</f>
        <v>0</v>
      </c>
      <c r="BP3" s="139">
        <f>BL3-BN3</f>
        <v>22.56</v>
      </c>
      <c r="BQ3" s="139">
        <f>BM3-BO3</f>
        <v>22.56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1010</v>
      </c>
      <c r="G4" s="16">
        <f>'[3]29'!G6</f>
        <v>0</v>
      </c>
      <c r="H4" s="17">
        <f>SUM(B4:G4)</f>
        <v>1330</v>
      </c>
      <c r="I4" s="15">
        <f>'[3]29'!J6</f>
        <v>292.21600000000001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292.21600000000001</v>
      </c>
      <c r="P4" s="18">
        <f>frq!C4</f>
        <v>1</v>
      </c>
      <c r="Q4" s="15">
        <f>IF($P4=1,I4,IF(AND($P4=0.985,I4&gt;0.985*B4),B4*0.985,IF(AND($P4=0.965,I4&gt;0.965*B4),0.965*B4,I4)))</f>
        <v>292.21600000000001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292.21600000000001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292.21600000000001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292.21600000000001</v>
      </c>
      <c r="AT4" s="8">
        <v>22.56</v>
      </c>
      <c r="AU4" s="8">
        <v>22.56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0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22.56</v>
      </c>
      <c r="BM4" s="8">
        <f t="shared" ref="BM4:BM67" si="22">AU4</f>
        <v>22.56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22.56</v>
      </c>
      <c r="BQ4" s="139">
        <f t="shared" ref="BQ4:BQ67" si="26">BM4-BO4</f>
        <v>22.56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1010</v>
      </c>
      <c r="G5" s="16">
        <f>'[3]29'!G7</f>
        <v>0</v>
      </c>
      <c r="H5" s="17">
        <f t="shared" ref="H5:H68" si="27">SUM(B5:G5)</f>
        <v>1330</v>
      </c>
      <c r="I5" s="15">
        <f>'[3]29'!J7</f>
        <v>292.21600000000001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292.21600000000001</v>
      </c>
      <c r="P5" s="18">
        <f>frq!C5</f>
        <v>1</v>
      </c>
      <c r="Q5" s="15">
        <f t="shared" ref="Q5:V56" si="29">IF($P5=1,I5,IF(AND($P5=0.985,I5&gt;0.985*B5),B5*0.985,IF(AND($P5=0.965,I5&gt;0.965*B5),0.965*B5,I5)))</f>
        <v>292.21600000000001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292.21600000000001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292.21600000000001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292.21600000000001</v>
      </c>
      <c r="AT5" s="8">
        <v>22.56</v>
      </c>
      <c r="AU5" s="8">
        <v>22.56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0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22.56</v>
      </c>
      <c r="BM5" s="8">
        <f t="shared" si="22"/>
        <v>22.56</v>
      </c>
      <c r="BN5" s="8">
        <f t="shared" si="23"/>
        <v>0</v>
      </c>
      <c r="BO5" s="8">
        <f t="shared" si="24"/>
        <v>0</v>
      </c>
      <c r="BP5" s="139">
        <f t="shared" si="25"/>
        <v>22.56</v>
      </c>
      <c r="BQ5" s="139">
        <f t="shared" si="26"/>
        <v>22.56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1010</v>
      </c>
      <c r="G6" s="16">
        <f>'[3]29'!G8</f>
        <v>0</v>
      </c>
      <c r="H6" s="17">
        <f t="shared" si="27"/>
        <v>1330</v>
      </c>
      <c r="I6" s="15">
        <f>'[3]29'!J8</f>
        <v>292.21600000000001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292.21600000000001</v>
      </c>
      <c r="P6" s="18">
        <f>frq!C6</f>
        <v>1</v>
      </c>
      <c r="Q6" s="15">
        <f t="shared" si="29"/>
        <v>292.21600000000001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292.21600000000001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292.21600000000001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292.21600000000001</v>
      </c>
      <c r="AT6" s="8">
        <v>22.56</v>
      </c>
      <c r="AU6" s="8">
        <v>22.56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0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22.56</v>
      </c>
      <c r="BM6" s="8">
        <f t="shared" si="22"/>
        <v>22.56</v>
      </c>
      <c r="BN6" s="8">
        <f t="shared" si="23"/>
        <v>0</v>
      </c>
      <c r="BO6" s="8">
        <f t="shared" si="24"/>
        <v>0</v>
      </c>
      <c r="BP6" s="139">
        <f t="shared" si="25"/>
        <v>22.56</v>
      </c>
      <c r="BQ6" s="139">
        <f t="shared" si="26"/>
        <v>22.56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1010</v>
      </c>
      <c r="G7" s="16">
        <f>'[3]29'!G9</f>
        <v>0</v>
      </c>
      <c r="H7" s="17">
        <f t="shared" si="27"/>
        <v>1330</v>
      </c>
      <c r="I7" s="15">
        <f>'[3]29'!J9</f>
        <v>292.21600000000001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292.21600000000001</v>
      </c>
      <c r="P7" s="18">
        <f>frq!C7</f>
        <v>1</v>
      </c>
      <c r="Q7" s="15">
        <f t="shared" si="29"/>
        <v>292.21600000000001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292.21600000000001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292.21600000000001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292.21600000000001</v>
      </c>
      <c r="AT7" s="8">
        <v>22.56</v>
      </c>
      <c r="AU7" s="8">
        <v>22.56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0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22.56</v>
      </c>
      <c r="BM7" s="8">
        <f t="shared" si="22"/>
        <v>22.56</v>
      </c>
      <c r="BN7" s="8">
        <f t="shared" si="23"/>
        <v>0</v>
      </c>
      <c r="BO7" s="8">
        <f t="shared" si="24"/>
        <v>0</v>
      </c>
      <c r="BP7" s="139">
        <f t="shared" si="25"/>
        <v>22.56</v>
      </c>
      <c r="BQ7" s="139">
        <f t="shared" si="26"/>
        <v>22.56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1010</v>
      </c>
      <c r="G8" s="16">
        <f>'[3]29'!G10</f>
        <v>0</v>
      </c>
      <c r="H8" s="17">
        <f t="shared" si="27"/>
        <v>1330</v>
      </c>
      <c r="I8" s="15">
        <f>'[3]29'!J10</f>
        <v>292.21600000000001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292.21600000000001</v>
      </c>
      <c r="P8" s="18">
        <f>frq!C8</f>
        <v>1</v>
      </c>
      <c r="Q8" s="15">
        <f t="shared" si="29"/>
        <v>292.21600000000001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292.21600000000001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292.21600000000001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292.21600000000001</v>
      </c>
      <c r="AT8" s="8">
        <v>22.56</v>
      </c>
      <c r="AU8" s="8">
        <v>22.56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0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22.56</v>
      </c>
      <c r="BM8" s="8">
        <f t="shared" si="22"/>
        <v>22.56</v>
      </c>
      <c r="BN8" s="8">
        <f t="shared" si="23"/>
        <v>0</v>
      </c>
      <c r="BO8" s="8">
        <f t="shared" si="24"/>
        <v>0</v>
      </c>
      <c r="BP8" s="139">
        <f t="shared" si="25"/>
        <v>22.56</v>
      </c>
      <c r="BQ8" s="139">
        <f t="shared" si="26"/>
        <v>22.56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1010</v>
      </c>
      <c r="G9" s="16">
        <f>'[3]29'!G11</f>
        <v>0</v>
      </c>
      <c r="H9" s="17">
        <f t="shared" si="27"/>
        <v>1330</v>
      </c>
      <c r="I9" s="15">
        <f>'[3]29'!J11</f>
        <v>292.21600000000001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292.21600000000001</v>
      </c>
      <c r="P9" s="18">
        <f>frq!C9</f>
        <v>1</v>
      </c>
      <c r="Q9" s="15">
        <f t="shared" si="29"/>
        <v>292.21600000000001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292.21600000000001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292.21600000000001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292.21600000000001</v>
      </c>
      <c r="AT9" s="8">
        <v>22.56</v>
      </c>
      <c r="AU9" s="8">
        <v>22.56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0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22.56</v>
      </c>
      <c r="BM9" s="8">
        <f t="shared" si="22"/>
        <v>22.56</v>
      </c>
      <c r="BN9" s="8">
        <f t="shared" si="23"/>
        <v>0</v>
      </c>
      <c r="BO9" s="8">
        <f t="shared" si="24"/>
        <v>0</v>
      </c>
      <c r="BP9" s="139">
        <f t="shared" si="25"/>
        <v>22.56</v>
      </c>
      <c r="BQ9" s="139">
        <f t="shared" si="26"/>
        <v>22.56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1010</v>
      </c>
      <c r="G10" s="16">
        <f>'[3]29'!G12</f>
        <v>0</v>
      </c>
      <c r="H10" s="17">
        <f t="shared" si="27"/>
        <v>1330</v>
      </c>
      <c r="I10" s="15">
        <f>'[3]29'!J12</f>
        <v>292.21600000000001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292.21600000000001</v>
      </c>
      <c r="P10" s="18">
        <f>frq!C10</f>
        <v>1</v>
      </c>
      <c r="Q10" s="15">
        <f t="shared" si="29"/>
        <v>292.21600000000001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292.21600000000001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292.21600000000001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292.21600000000001</v>
      </c>
      <c r="AT10" s="8">
        <v>22.56</v>
      </c>
      <c r="AU10" s="8">
        <v>22.56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0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22.56</v>
      </c>
      <c r="BM10" s="8">
        <f t="shared" si="22"/>
        <v>22.56</v>
      </c>
      <c r="BN10" s="8">
        <f t="shared" si="23"/>
        <v>0</v>
      </c>
      <c r="BO10" s="8">
        <f t="shared" si="24"/>
        <v>0</v>
      </c>
      <c r="BP10" s="139">
        <f t="shared" si="25"/>
        <v>22.56</v>
      </c>
      <c r="BQ10" s="139">
        <f t="shared" si="26"/>
        <v>22.56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1010</v>
      </c>
      <c r="G11" s="16">
        <f>'[3]29'!G13</f>
        <v>0</v>
      </c>
      <c r="H11" s="17">
        <f t="shared" si="27"/>
        <v>1330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13.89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13.89</v>
      </c>
      <c r="AE11" s="8">
        <f t="shared" si="11"/>
        <v>13.89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13.89</v>
      </c>
      <c r="AL11" s="8">
        <f t="shared" si="3"/>
        <v>242.22000000000003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242.22000000000003</v>
      </c>
      <c r="AT11" s="8">
        <v>22.56</v>
      </c>
      <c r="AU11" s="8">
        <v>22.56</v>
      </c>
      <c r="AW11" s="203">
        <v>13.89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13.89</v>
      </c>
      <c r="BD11" s="203">
        <v>13.89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13.89</v>
      </c>
      <c r="BL11" s="8">
        <f t="shared" si="21"/>
        <v>22.56</v>
      </c>
      <c r="BM11" s="8">
        <f t="shared" si="22"/>
        <v>22.56</v>
      </c>
      <c r="BN11" s="8">
        <f t="shared" si="23"/>
        <v>13.89</v>
      </c>
      <c r="BO11" s="8">
        <f t="shared" si="24"/>
        <v>13.89</v>
      </c>
      <c r="BP11" s="139">
        <f t="shared" si="25"/>
        <v>8.6699999999999982</v>
      </c>
      <c r="BQ11" s="139">
        <f t="shared" si="26"/>
        <v>8.6699999999999982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1010</v>
      </c>
      <c r="G12" s="16">
        <f>'[3]29'!G14</f>
        <v>0</v>
      </c>
      <c r="H12" s="17">
        <f t="shared" si="27"/>
        <v>1330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13.89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13.89</v>
      </c>
      <c r="AE12" s="8">
        <f t="shared" si="11"/>
        <v>13.89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13.89</v>
      </c>
      <c r="AL12" s="8">
        <f t="shared" si="3"/>
        <v>242.22000000000003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242.22000000000003</v>
      </c>
      <c r="AT12" s="8">
        <v>22.56</v>
      </c>
      <c r="AU12" s="8">
        <v>22.56</v>
      </c>
      <c r="AW12" s="203">
        <v>13.89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13.89</v>
      </c>
      <c r="BD12" s="203">
        <v>13.89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13.89</v>
      </c>
      <c r="BL12" s="8">
        <f t="shared" si="21"/>
        <v>22.56</v>
      </c>
      <c r="BM12" s="8">
        <f t="shared" si="22"/>
        <v>22.56</v>
      </c>
      <c r="BN12" s="8">
        <f t="shared" si="23"/>
        <v>13.89</v>
      </c>
      <c r="BO12" s="8">
        <f t="shared" si="24"/>
        <v>13.89</v>
      </c>
      <c r="BP12" s="139">
        <f t="shared" si="25"/>
        <v>8.6699999999999982</v>
      </c>
      <c r="BQ12" s="139">
        <f t="shared" si="26"/>
        <v>8.6699999999999982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1010</v>
      </c>
      <c r="G13" s="16">
        <f>'[3]29'!G15</f>
        <v>0</v>
      </c>
      <c r="H13" s="17">
        <f t="shared" si="27"/>
        <v>1330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23.33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23.33</v>
      </c>
      <c r="AE13" s="8">
        <f t="shared" si="11"/>
        <v>23.33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23.33</v>
      </c>
      <c r="AL13" s="8">
        <f t="shared" si="3"/>
        <v>223.34000000000003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223.34000000000003</v>
      </c>
      <c r="AT13" s="8">
        <v>25.57</v>
      </c>
      <c r="AU13" s="8">
        <v>25.57</v>
      </c>
      <c r="AW13" s="203">
        <v>23.33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23.33</v>
      </c>
      <c r="BD13" s="203">
        <v>23.33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23.33</v>
      </c>
      <c r="BL13" s="8">
        <f t="shared" si="21"/>
        <v>25.57</v>
      </c>
      <c r="BM13" s="8">
        <f t="shared" si="22"/>
        <v>25.57</v>
      </c>
      <c r="BN13" s="8">
        <f t="shared" si="23"/>
        <v>23.33</v>
      </c>
      <c r="BO13" s="8">
        <f t="shared" si="24"/>
        <v>23.33</v>
      </c>
      <c r="BP13" s="139">
        <f t="shared" si="25"/>
        <v>2.240000000000002</v>
      </c>
      <c r="BQ13" s="139">
        <f t="shared" si="26"/>
        <v>2.240000000000002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1010</v>
      </c>
      <c r="G14" s="16">
        <f>'[3]29'!G16</f>
        <v>0</v>
      </c>
      <c r="H14" s="17">
        <f t="shared" si="27"/>
        <v>1330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23.33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23.33</v>
      </c>
      <c r="AE14" s="8">
        <f t="shared" si="11"/>
        <v>23.33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23.33</v>
      </c>
      <c r="AL14" s="8">
        <f t="shared" si="3"/>
        <v>223.34000000000003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223.34000000000003</v>
      </c>
      <c r="AT14" s="8">
        <v>25.57</v>
      </c>
      <c r="AU14" s="8">
        <v>25.57</v>
      </c>
      <c r="AW14" s="203">
        <v>23.33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23.33</v>
      </c>
      <c r="BD14" s="203">
        <v>23.33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23.33</v>
      </c>
      <c r="BL14" s="8">
        <f t="shared" si="21"/>
        <v>25.57</v>
      </c>
      <c r="BM14" s="8">
        <f t="shared" si="22"/>
        <v>25.57</v>
      </c>
      <c r="BN14" s="8">
        <f t="shared" si="23"/>
        <v>23.33</v>
      </c>
      <c r="BO14" s="8">
        <f t="shared" si="24"/>
        <v>23.33</v>
      </c>
      <c r="BP14" s="139">
        <f t="shared" si="25"/>
        <v>2.240000000000002</v>
      </c>
      <c r="BQ14" s="139">
        <f t="shared" si="26"/>
        <v>2.240000000000002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1010</v>
      </c>
      <c r="G15" s="16">
        <f>'[3]29'!G17</f>
        <v>0</v>
      </c>
      <c r="H15" s="17">
        <f t="shared" si="27"/>
        <v>1330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23.33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23.33</v>
      </c>
      <c r="AE15" s="8">
        <f t="shared" si="11"/>
        <v>23.33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23.33</v>
      </c>
      <c r="AL15" s="8">
        <f t="shared" si="3"/>
        <v>223.34000000000003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223.34000000000003</v>
      </c>
      <c r="AT15" s="8">
        <v>25.57</v>
      </c>
      <c r="AU15" s="8">
        <v>25.57</v>
      </c>
      <c r="AW15" s="203">
        <v>23.33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23.33</v>
      </c>
      <c r="BD15" s="203">
        <v>23.33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23.33</v>
      </c>
      <c r="BL15" s="8">
        <f t="shared" si="21"/>
        <v>25.57</v>
      </c>
      <c r="BM15" s="8">
        <f t="shared" si="22"/>
        <v>25.57</v>
      </c>
      <c r="BN15" s="8">
        <f t="shared" si="23"/>
        <v>23.33</v>
      </c>
      <c r="BO15" s="8">
        <f t="shared" si="24"/>
        <v>23.33</v>
      </c>
      <c r="BP15" s="139">
        <f t="shared" si="25"/>
        <v>2.240000000000002</v>
      </c>
      <c r="BQ15" s="139">
        <f t="shared" si="26"/>
        <v>2.240000000000002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1010</v>
      </c>
      <c r="G16" s="16">
        <f>'[3]29'!G18</f>
        <v>0</v>
      </c>
      <c r="H16" s="17">
        <f t="shared" si="27"/>
        <v>1330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23.33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23.33</v>
      </c>
      <c r="AE16" s="8">
        <f t="shared" si="11"/>
        <v>23.33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23.33</v>
      </c>
      <c r="AL16" s="8">
        <f t="shared" si="3"/>
        <v>223.34000000000003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223.34000000000003</v>
      </c>
      <c r="AT16" s="8">
        <v>25.57</v>
      </c>
      <c r="AU16" s="8">
        <v>25.57</v>
      </c>
      <c r="AW16" s="203">
        <v>23.33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23.33</v>
      </c>
      <c r="BD16" s="203">
        <v>23.33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23.33</v>
      </c>
      <c r="BL16" s="8">
        <f t="shared" si="21"/>
        <v>25.57</v>
      </c>
      <c r="BM16" s="8">
        <f t="shared" si="22"/>
        <v>25.57</v>
      </c>
      <c r="BN16" s="8">
        <f t="shared" si="23"/>
        <v>23.33</v>
      </c>
      <c r="BO16" s="8">
        <f t="shared" si="24"/>
        <v>23.33</v>
      </c>
      <c r="BP16" s="139">
        <f t="shared" si="25"/>
        <v>2.240000000000002</v>
      </c>
      <c r="BQ16" s="139">
        <f t="shared" si="26"/>
        <v>2.240000000000002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1010</v>
      </c>
      <c r="G17" s="16">
        <f>'[3]29'!G19</f>
        <v>0</v>
      </c>
      <c r="H17" s="17">
        <f t="shared" si="27"/>
        <v>1330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23.33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23.33</v>
      </c>
      <c r="AE17" s="8">
        <f t="shared" si="11"/>
        <v>23.33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23.33</v>
      </c>
      <c r="AL17" s="8">
        <f t="shared" si="3"/>
        <v>223.34000000000003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223.34000000000003</v>
      </c>
      <c r="AT17" s="8">
        <v>25.57</v>
      </c>
      <c r="AU17" s="8">
        <v>25.57</v>
      </c>
      <c r="AW17" s="203">
        <v>23.33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23.33</v>
      </c>
      <c r="BD17" s="203">
        <v>23.33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23.33</v>
      </c>
      <c r="BL17" s="8">
        <f t="shared" si="21"/>
        <v>25.57</v>
      </c>
      <c r="BM17" s="8">
        <f t="shared" si="22"/>
        <v>25.57</v>
      </c>
      <c r="BN17" s="8">
        <f t="shared" si="23"/>
        <v>23.33</v>
      </c>
      <c r="BO17" s="8">
        <f t="shared" si="24"/>
        <v>23.33</v>
      </c>
      <c r="BP17" s="139">
        <f t="shared" si="25"/>
        <v>2.240000000000002</v>
      </c>
      <c r="BQ17" s="139">
        <f t="shared" si="26"/>
        <v>2.240000000000002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1010</v>
      </c>
      <c r="G18" s="16">
        <f>'[3]29'!G20</f>
        <v>0</v>
      </c>
      <c r="H18" s="17">
        <f t="shared" si="27"/>
        <v>1330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23.33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23.33</v>
      </c>
      <c r="AE18" s="8">
        <f t="shared" si="11"/>
        <v>23.33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23.33</v>
      </c>
      <c r="AL18" s="8">
        <f t="shared" si="3"/>
        <v>223.34000000000003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223.34000000000003</v>
      </c>
      <c r="AT18" s="8">
        <v>25.57</v>
      </c>
      <c r="AU18" s="8">
        <v>25.57</v>
      </c>
      <c r="AW18" s="203">
        <v>23.33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23.33</v>
      </c>
      <c r="BD18" s="203">
        <v>23.33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23.33</v>
      </c>
      <c r="BL18" s="8">
        <f t="shared" si="21"/>
        <v>25.57</v>
      </c>
      <c r="BM18" s="8">
        <f t="shared" si="22"/>
        <v>25.57</v>
      </c>
      <c r="BN18" s="8">
        <f t="shared" si="23"/>
        <v>23.33</v>
      </c>
      <c r="BO18" s="8">
        <f t="shared" si="24"/>
        <v>23.33</v>
      </c>
      <c r="BP18" s="139">
        <f t="shared" si="25"/>
        <v>2.240000000000002</v>
      </c>
      <c r="BQ18" s="139">
        <f t="shared" si="26"/>
        <v>2.240000000000002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1010</v>
      </c>
      <c r="G19" s="16">
        <f>'[3]29'!G21</f>
        <v>0</v>
      </c>
      <c r="H19" s="17">
        <f t="shared" si="27"/>
        <v>1330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23.33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23.33</v>
      </c>
      <c r="AE19" s="8">
        <f t="shared" si="11"/>
        <v>23.33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23.33</v>
      </c>
      <c r="AL19" s="8">
        <f t="shared" ref="AL19:AQ61" si="31">Q19-X19-AE19</f>
        <v>223.34000000000003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223.34000000000003</v>
      </c>
      <c r="AT19" s="8">
        <v>25.57</v>
      </c>
      <c r="AU19" s="8">
        <v>25.57</v>
      </c>
      <c r="AW19" s="203">
        <v>23.33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23.33</v>
      </c>
      <c r="BD19" s="203">
        <v>23.33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23.33</v>
      </c>
      <c r="BL19" s="8">
        <f t="shared" si="21"/>
        <v>25.57</v>
      </c>
      <c r="BM19" s="8">
        <f t="shared" si="22"/>
        <v>25.57</v>
      </c>
      <c r="BN19" s="8">
        <f t="shared" si="23"/>
        <v>23.33</v>
      </c>
      <c r="BO19" s="8">
        <f t="shared" si="24"/>
        <v>23.33</v>
      </c>
      <c r="BP19" s="139">
        <f t="shared" si="25"/>
        <v>2.240000000000002</v>
      </c>
      <c r="BQ19" s="139">
        <f t="shared" si="26"/>
        <v>2.240000000000002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1010</v>
      </c>
      <c r="G20" s="16">
        <f>'[3]29'!G22</f>
        <v>0</v>
      </c>
      <c r="H20" s="17">
        <f t="shared" si="27"/>
        <v>1330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23.33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23.33</v>
      </c>
      <c r="AE20" s="8">
        <f t="shared" si="11"/>
        <v>23.33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23.33</v>
      </c>
      <c r="AL20" s="8">
        <f t="shared" si="31"/>
        <v>223.34000000000003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223.34000000000003</v>
      </c>
      <c r="AT20" s="8">
        <v>25.57</v>
      </c>
      <c r="AU20" s="8">
        <v>25.57</v>
      </c>
      <c r="AW20" s="203">
        <v>23.33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23.33</v>
      </c>
      <c r="BD20" s="203">
        <v>23.33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23.33</v>
      </c>
      <c r="BL20" s="8">
        <f t="shared" si="21"/>
        <v>25.57</v>
      </c>
      <c r="BM20" s="8">
        <f t="shared" si="22"/>
        <v>25.57</v>
      </c>
      <c r="BN20" s="8">
        <f t="shared" si="23"/>
        <v>23.33</v>
      </c>
      <c r="BO20" s="8">
        <f t="shared" si="24"/>
        <v>23.33</v>
      </c>
      <c r="BP20" s="139">
        <f t="shared" si="25"/>
        <v>2.240000000000002</v>
      </c>
      <c r="BQ20" s="139">
        <f t="shared" si="26"/>
        <v>2.240000000000002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1010</v>
      </c>
      <c r="G21" s="16">
        <f>'[3]29'!G23</f>
        <v>0</v>
      </c>
      <c r="H21" s="17">
        <f t="shared" si="27"/>
        <v>1330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23.33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23.33</v>
      </c>
      <c r="AE21" s="8">
        <f t="shared" si="11"/>
        <v>23.33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23.33</v>
      </c>
      <c r="AL21" s="8">
        <f t="shared" si="31"/>
        <v>223.34000000000003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223.34000000000003</v>
      </c>
      <c r="AT21" s="8">
        <v>25.57</v>
      </c>
      <c r="AU21" s="8">
        <v>25.57</v>
      </c>
      <c r="AW21" s="203">
        <v>23.33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23.33</v>
      </c>
      <c r="BD21" s="203">
        <v>23.33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23.33</v>
      </c>
      <c r="BL21" s="8">
        <f t="shared" si="21"/>
        <v>25.57</v>
      </c>
      <c r="BM21" s="8">
        <f t="shared" si="22"/>
        <v>25.57</v>
      </c>
      <c r="BN21" s="8">
        <f t="shared" si="23"/>
        <v>23.33</v>
      </c>
      <c r="BO21" s="8">
        <f t="shared" si="24"/>
        <v>23.33</v>
      </c>
      <c r="BP21" s="139">
        <f t="shared" si="25"/>
        <v>2.240000000000002</v>
      </c>
      <c r="BQ21" s="139">
        <f t="shared" si="26"/>
        <v>2.240000000000002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1010</v>
      </c>
      <c r="G22" s="16">
        <f>'[3]29'!G24</f>
        <v>0</v>
      </c>
      <c r="H22" s="17">
        <f t="shared" si="27"/>
        <v>1330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23.33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23.33</v>
      </c>
      <c r="AE22" s="8">
        <f t="shared" si="11"/>
        <v>23.33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23.33</v>
      </c>
      <c r="AL22" s="8">
        <f t="shared" si="31"/>
        <v>223.34000000000003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223.34000000000003</v>
      </c>
      <c r="AT22" s="8">
        <v>25.57</v>
      </c>
      <c r="AU22" s="8">
        <v>25.57</v>
      </c>
      <c r="AW22" s="203">
        <v>23.33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23.33</v>
      </c>
      <c r="BD22" s="203">
        <v>23.33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23.33</v>
      </c>
      <c r="BL22" s="8">
        <f t="shared" si="21"/>
        <v>25.57</v>
      </c>
      <c r="BM22" s="8">
        <f t="shared" si="22"/>
        <v>25.57</v>
      </c>
      <c r="BN22" s="8">
        <f t="shared" si="23"/>
        <v>23.33</v>
      </c>
      <c r="BO22" s="8">
        <f t="shared" si="24"/>
        <v>23.33</v>
      </c>
      <c r="BP22" s="139">
        <f t="shared" si="25"/>
        <v>2.240000000000002</v>
      </c>
      <c r="BQ22" s="139">
        <f t="shared" si="26"/>
        <v>2.240000000000002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1010</v>
      </c>
      <c r="G23" s="16">
        <f>'[3]29'!G25</f>
        <v>0</v>
      </c>
      <c r="H23" s="17">
        <f t="shared" si="27"/>
        <v>1330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23.33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23.33</v>
      </c>
      <c r="AE23" s="8">
        <f t="shared" si="11"/>
        <v>23.33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23.33</v>
      </c>
      <c r="AL23" s="8">
        <f t="shared" si="31"/>
        <v>223.34000000000003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223.34000000000003</v>
      </c>
      <c r="AT23" s="8">
        <v>25.57</v>
      </c>
      <c r="AU23" s="8">
        <v>25.57</v>
      </c>
      <c r="AW23" s="203">
        <v>23.33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23.33</v>
      </c>
      <c r="BD23" s="203">
        <v>23.33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23.33</v>
      </c>
      <c r="BL23" s="8">
        <f t="shared" si="21"/>
        <v>25.57</v>
      </c>
      <c r="BM23" s="8">
        <f t="shared" si="22"/>
        <v>25.57</v>
      </c>
      <c r="BN23" s="8">
        <f t="shared" si="23"/>
        <v>23.33</v>
      </c>
      <c r="BO23" s="8">
        <f t="shared" si="24"/>
        <v>23.33</v>
      </c>
      <c r="BP23" s="139">
        <f t="shared" si="25"/>
        <v>2.240000000000002</v>
      </c>
      <c r="BQ23" s="139">
        <f t="shared" si="26"/>
        <v>2.240000000000002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1010</v>
      </c>
      <c r="G24" s="16">
        <f>'[3]29'!G26</f>
        <v>0</v>
      </c>
      <c r="H24" s="17">
        <f t="shared" si="27"/>
        <v>1330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23.33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23.33</v>
      </c>
      <c r="AE24" s="8">
        <f t="shared" si="11"/>
        <v>23.33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23.33</v>
      </c>
      <c r="AL24" s="8">
        <f t="shared" si="31"/>
        <v>223.34000000000003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223.34000000000003</v>
      </c>
      <c r="AT24" s="8">
        <v>25.57</v>
      </c>
      <c r="AU24" s="8">
        <v>25.57</v>
      </c>
      <c r="AW24" s="203">
        <v>23.33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23.33</v>
      </c>
      <c r="BD24" s="203">
        <v>23.33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23.33</v>
      </c>
      <c r="BL24" s="8">
        <f t="shared" si="21"/>
        <v>25.57</v>
      </c>
      <c r="BM24" s="8">
        <f t="shared" si="22"/>
        <v>25.57</v>
      </c>
      <c r="BN24" s="8">
        <f t="shared" si="23"/>
        <v>23.33</v>
      </c>
      <c r="BO24" s="8">
        <f t="shared" si="24"/>
        <v>23.33</v>
      </c>
      <c r="BP24" s="139">
        <f t="shared" si="25"/>
        <v>2.240000000000002</v>
      </c>
      <c r="BQ24" s="139">
        <f t="shared" si="26"/>
        <v>2.240000000000002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1010</v>
      </c>
      <c r="G25" s="16">
        <f>'[3]29'!G27</f>
        <v>0</v>
      </c>
      <c r="H25" s="17">
        <f t="shared" si="27"/>
        <v>1330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23.33</v>
      </c>
      <c r="AE25" s="8">
        <f t="shared" si="11"/>
        <v>23.33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23.33</v>
      </c>
      <c r="AL25" s="8">
        <f t="shared" si="31"/>
        <v>223.34000000000003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223.34000000000003</v>
      </c>
      <c r="AT25" s="8">
        <v>25.57</v>
      </c>
      <c r="AU25" s="8">
        <v>25.57</v>
      </c>
      <c r="AW25" s="203">
        <v>23.33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23.33</v>
      </c>
      <c r="BD25" s="203">
        <v>23.33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23.33</v>
      </c>
      <c r="BL25" s="8">
        <f t="shared" si="21"/>
        <v>25.57</v>
      </c>
      <c r="BM25" s="8">
        <f t="shared" si="22"/>
        <v>25.57</v>
      </c>
      <c r="BN25" s="8">
        <f t="shared" si="23"/>
        <v>23.33</v>
      </c>
      <c r="BO25" s="8">
        <f t="shared" si="24"/>
        <v>23.33</v>
      </c>
      <c r="BP25" s="139">
        <f t="shared" si="25"/>
        <v>2.240000000000002</v>
      </c>
      <c r="BQ25" s="139">
        <f t="shared" si="26"/>
        <v>2.240000000000002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1010</v>
      </c>
      <c r="G26" s="16">
        <f>'[3]29'!G28</f>
        <v>0</v>
      </c>
      <c r="H26" s="17">
        <f t="shared" si="27"/>
        <v>1330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23.33</v>
      </c>
      <c r="AE26" s="8">
        <f t="shared" si="11"/>
        <v>23.33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23.33</v>
      </c>
      <c r="AL26" s="8">
        <f t="shared" si="31"/>
        <v>223.34000000000003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223.34000000000003</v>
      </c>
      <c r="AT26" s="8">
        <v>25.57</v>
      </c>
      <c r="AU26" s="8">
        <v>25.57</v>
      </c>
      <c r="AW26" s="203">
        <v>23.33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23.33</v>
      </c>
      <c r="BD26" s="203">
        <v>23.33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23.33</v>
      </c>
      <c r="BL26" s="8">
        <f t="shared" si="21"/>
        <v>25.57</v>
      </c>
      <c r="BM26" s="8">
        <f t="shared" si="22"/>
        <v>25.57</v>
      </c>
      <c r="BN26" s="8">
        <f t="shared" si="23"/>
        <v>23.33</v>
      </c>
      <c r="BO26" s="8">
        <f t="shared" si="24"/>
        <v>23.33</v>
      </c>
      <c r="BP26" s="139">
        <f t="shared" si="25"/>
        <v>2.240000000000002</v>
      </c>
      <c r="BQ26" s="139">
        <f t="shared" si="26"/>
        <v>2.240000000000002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1010</v>
      </c>
      <c r="G27" s="16">
        <f>'[3]29'!G29</f>
        <v>0</v>
      </c>
      <c r="H27" s="17">
        <f t="shared" si="27"/>
        <v>1330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222.61</v>
      </c>
      <c r="AT27" s="8">
        <v>24.49</v>
      </c>
      <c r="AU27" s="8">
        <v>30.94</v>
      </c>
      <c r="AW27" s="203">
        <v>15.39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24.49</v>
      </c>
      <c r="BM27" s="8">
        <f t="shared" si="22"/>
        <v>30.94</v>
      </c>
      <c r="BN27" s="8">
        <f t="shared" si="23"/>
        <v>15.39</v>
      </c>
      <c r="BO27" s="8">
        <f t="shared" si="24"/>
        <v>32</v>
      </c>
      <c r="BP27" s="139">
        <f t="shared" si="25"/>
        <v>9.0999999999999979</v>
      </c>
      <c r="BQ27" s="139">
        <f t="shared" si="26"/>
        <v>-1.0599999999999987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1010</v>
      </c>
      <c r="G28" s="16">
        <f>'[3]29'!G30</f>
        <v>0</v>
      </c>
      <c r="H28" s="17">
        <f t="shared" si="27"/>
        <v>1330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222.61</v>
      </c>
      <c r="AT28" s="8">
        <v>24.49</v>
      </c>
      <c r="AU28" s="8">
        <v>30.94</v>
      </c>
      <c r="AW28" s="203">
        <v>15.39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15.39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24.49</v>
      </c>
      <c r="BM28" s="8">
        <f t="shared" si="22"/>
        <v>30.94</v>
      </c>
      <c r="BN28" s="8">
        <f t="shared" si="23"/>
        <v>15.39</v>
      </c>
      <c r="BO28" s="8">
        <f t="shared" si="24"/>
        <v>32</v>
      </c>
      <c r="BP28" s="139">
        <f t="shared" si="25"/>
        <v>9.0999999999999979</v>
      </c>
      <c r="BQ28" s="139">
        <f t="shared" si="26"/>
        <v>-1.0599999999999987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1010</v>
      </c>
      <c r="G29" s="16">
        <f>'[3]29'!G31</f>
        <v>0</v>
      </c>
      <c r="H29" s="17">
        <f t="shared" si="27"/>
        <v>1330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222.61</v>
      </c>
      <c r="AT29" s="8">
        <v>14.88</v>
      </c>
      <c r="AU29" s="8">
        <v>30.94</v>
      </c>
      <c r="AW29" s="203">
        <v>15.39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15.39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14.88</v>
      </c>
      <c r="BM29" s="8">
        <f t="shared" si="22"/>
        <v>30.94</v>
      </c>
      <c r="BN29" s="8">
        <f t="shared" si="23"/>
        <v>15.39</v>
      </c>
      <c r="BO29" s="8">
        <f t="shared" si="24"/>
        <v>32</v>
      </c>
      <c r="BP29" s="139">
        <f t="shared" si="25"/>
        <v>-0.50999999999999979</v>
      </c>
      <c r="BQ29" s="139">
        <f t="shared" si="26"/>
        <v>-1.0599999999999987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1010</v>
      </c>
      <c r="G30" s="16">
        <f>'[3]29'!G32</f>
        <v>0</v>
      </c>
      <c r="H30" s="17">
        <f t="shared" si="27"/>
        <v>1330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14.88</v>
      </c>
      <c r="AU30" s="8">
        <v>30.94</v>
      </c>
      <c r="AW30" s="203">
        <v>15.39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15.39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14.88</v>
      </c>
      <c r="BM30" s="8">
        <f t="shared" si="22"/>
        <v>30.94</v>
      </c>
      <c r="BN30" s="8">
        <f t="shared" si="23"/>
        <v>15.39</v>
      </c>
      <c r="BO30" s="8">
        <f t="shared" si="24"/>
        <v>32</v>
      </c>
      <c r="BP30" s="139">
        <f t="shared" si="25"/>
        <v>-0.50999999999999979</v>
      </c>
      <c r="BQ30" s="139">
        <f t="shared" si="26"/>
        <v>-1.0599999999999987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1010</v>
      </c>
      <c r="G31" s="16">
        <f>'[3]29'!G33</f>
        <v>0</v>
      </c>
      <c r="H31" s="17">
        <f t="shared" si="27"/>
        <v>1330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15.39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222.61</v>
      </c>
      <c r="AT31" s="8">
        <v>14.88</v>
      </c>
      <c r="AU31" s="8">
        <v>30.94</v>
      </c>
      <c r="AW31" s="203">
        <v>15.39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15.39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14.88</v>
      </c>
      <c r="BM31" s="8">
        <f t="shared" si="22"/>
        <v>30.94</v>
      </c>
      <c r="BN31" s="8">
        <f t="shared" si="23"/>
        <v>15.39</v>
      </c>
      <c r="BO31" s="8">
        <f t="shared" si="24"/>
        <v>32</v>
      </c>
      <c r="BP31" s="139">
        <f t="shared" si="25"/>
        <v>-0.50999999999999979</v>
      </c>
      <c r="BQ31" s="139">
        <f t="shared" si="26"/>
        <v>-1.0599999999999987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1010</v>
      </c>
      <c r="G32" s="16">
        <f>'[3]29'!G34</f>
        <v>0</v>
      </c>
      <c r="H32" s="17">
        <f t="shared" si="27"/>
        <v>1330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15.39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222.61</v>
      </c>
      <c r="AT32" s="8">
        <v>14.88</v>
      </c>
      <c r="AU32" s="8">
        <v>30.94</v>
      </c>
      <c r="AW32" s="203">
        <v>15.39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15.39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14.88</v>
      </c>
      <c r="BM32" s="8">
        <f t="shared" si="22"/>
        <v>30.94</v>
      </c>
      <c r="BN32" s="8">
        <f t="shared" si="23"/>
        <v>15.39</v>
      </c>
      <c r="BO32" s="8">
        <f t="shared" si="24"/>
        <v>32</v>
      </c>
      <c r="BP32" s="139">
        <f t="shared" si="25"/>
        <v>-0.50999999999999979</v>
      </c>
      <c r="BQ32" s="139">
        <f t="shared" si="26"/>
        <v>-1.0599999999999987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1010</v>
      </c>
      <c r="G33" s="16">
        <f>'[3]29'!G35</f>
        <v>0</v>
      </c>
      <c r="H33" s="17">
        <f t="shared" si="27"/>
        <v>1330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15.39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222.61</v>
      </c>
      <c r="AT33" s="8">
        <v>14.88</v>
      </c>
      <c r="AU33" s="8">
        <v>30.94</v>
      </c>
      <c r="AW33" s="203">
        <v>15.39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15.39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14.88</v>
      </c>
      <c r="BM33" s="8">
        <f t="shared" si="22"/>
        <v>30.94</v>
      </c>
      <c r="BN33" s="8">
        <f t="shared" si="23"/>
        <v>15.39</v>
      </c>
      <c r="BO33" s="8">
        <f t="shared" si="24"/>
        <v>32</v>
      </c>
      <c r="BP33" s="139">
        <f t="shared" si="25"/>
        <v>-0.50999999999999979</v>
      </c>
      <c r="BQ33" s="139">
        <f t="shared" si="26"/>
        <v>-1.0599999999999987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1010</v>
      </c>
      <c r="G34" s="16">
        <f>'[3]29'!G36</f>
        <v>0</v>
      </c>
      <c r="H34" s="17">
        <f t="shared" si="27"/>
        <v>1330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15.39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222.61</v>
      </c>
      <c r="AT34" s="8">
        <v>14.88</v>
      </c>
      <c r="AU34" s="8">
        <v>30.94</v>
      </c>
      <c r="AW34" s="203">
        <v>15.39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15.39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14.88</v>
      </c>
      <c r="BM34" s="8">
        <f t="shared" si="22"/>
        <v>30.94</v>
      </c>
      <c r="BN34" s="8">
        <f t="shared" si="23"/>
        <v>15.39</v>
      </c>
      <c r="BO34" s="8">
        <f t="shared" si="24"/>
        <v>32</v>
      </c>
      <c r="BP34" s="139">
        <f t="shared" si="25"/>
        <v>-0.50999999999999979</v>
      </c>
      <c r="BQ34" s="139">
        <f t="shared" si="26"/>
        <v>-1.0599999999999987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1010</v>
      </c>
      <c r="G35" s="16">
        <f>'[3]29'!G37</f>
        <v>0</v>
      </c>
      <c r="H35" s="17">
        <f t="shared" si="27"/>
        <v>1330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25.96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25.96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212.04</v>
      </c>
      <c r="AT35" s="8">
        <v>14.88</v>
      </c>
      <c r="AU35" s="8">
        <v>30.94</v>
      </c>
      <c r="AW35" s="203">
        <v>25.96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25.96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14.88</v>
      </c>
      <c r="BM35" s="8">
        <f t="shared" si="22"/>
        <v>30.94</v>
      </c>
      <c r="BN35" s="8">
        <f t="shared" si="23"/>
        <v>25.96</v>
      </c>
      <c r="BO35" s="8">
        <f t="shared" si="24"/>
        <v>32</v>
      </c>
      <c r="BP35" s="139">
        <f t="shared" si="25"/>
        <v>-11.08</v>
      </c>
      <c r="BQ35" s="139">
        <f t="shared" si="26"/>
        <v>-1.0599999999999987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1010</v>
      </c>
      <c r="G36" s="16">
        <f>'[3]29'!G38</f>
        <v>0</v>
      </c>
      <c r="H36" s="17">
        <f t="shared" si="27"/>
        <v>1330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25.96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25.96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212.04</v>
      </c>
      <c r="AT36" s="8">
        <v>14.88</v>
      </c>
      <c r="AU36" s="8">
        <v>30.94</v>
      </c>
      <c r="AW36" s="203">
        <v>25.96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25.96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14.88</v>
      </c>
      <c r="BM36" s="8">
        <f t="shared" si="22"/>
        <v>30.94</v>
      </c>
      <c r="BN36" s="8">
        <f t="shared" si="23"/>
        <v>25.96</v>
      </c>
      <c r="BO36" s="8">
        <f t="shared" si="24"/>
        <v>32</v>
      </c>
      <c r="BP36" s="139">
        <f t="shared" si="25"/>
        <v>-11.08</v>
      </c>
      <c r="BQ36" s="139">
        <f t="shared" si="26"/>
        <v>-1.0599999999999987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1010</v>
      </c>
      <c r="G37" s="16">
        <f>'[3]29'!G39</f>
        <v>0</v>
      </c>
      <c r="H37" s="17">
        <f t="shared" si="27"/>
        <v>1330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25.96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25.96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212.04</v>
      </c>
      <c r="AT37" s="8">
        <v>25.1</v>
      </c>
      <c r="AU37" s="8">
        <v>30.94</v>
      </c>
      <c r="AW37" s="203">
        <v>25.96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25.96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25.1</v>
      </c>
      <c r="BM37" s="8">
        <f t="shared" si="22"/>
        <v>30.94</v>
      </c>
      <c r="BN37" s="8">
        <f t="shared" si="23"/>
        <v>25.96</v>
      </c>
      <c r="BO37" s="8">
        <f t="shared" si="24"/>
        <v>32</v>
      </c>
      <c r="BP37" s="139">
        <f t="shared" si="25"/>
        <v>-0.85999999999999943</v>
      </c>
      <c r="BQ37" s="139">
        <f t="shared" si="26"/>
        <v>-1.0599999999999987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1010</v>
      </c>
      <c r="G38" s="16">
        <f>'[3]29'!G40</f>
        <v>0</v>
      </c>
      <c r="H38" s="17">
        <f t="shared" si="27"/>
        <v>1330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25.96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25.96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212.04</v>
      </c>
      <c r="AT38" s="8">
        <v>25.1</v>
      </c>
      <c r="AU38" s="8">
        <v>30.94</v>
      </c>
      <c r="AW38" s="203">
        <v>25.96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25.96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25.1</v>
      </c>
      <c r="BM38" s="8">
        <f t="shared" si="22"/>
        <v>30.94</v>
      </c>
      <c r="BN38" s="8">
        <f t="shared" si="23"/>
        <v>25.96</v>
      </c>
      <c r="BO38" s="8">
        <f t="shared" si="24"/>
        <v>32</v>
      </c>
      <c r="BP38" s="139">
        <f t="shared" si="25"/>
        <v>-0.85999999999999943</v>
      </c>
      <c r="BQ38" s="139">
        <f t="shared" si="26"/>
        <v>-1.0599999999999987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1010</v>
      </c>
      <c r="G39" s="16">
        <f>'[3]29'!G41</f>
        <v>0</v>
      </c>
      <c r="H39" s="17">
        <f t="shared" si="27"/>
        <v>1330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25.96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25.96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212.04</v>
      </c>
      <c r="AT39" s="8">
        <v>25.1</v>
      </c>
      <c r="AU39" s="8">
        <v>30.94</v>
      </c>
      <c r="AW39" s="203">
        <v>25.96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25.96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25.1</v>
      </c>
      <c r="BM39" s="8">
        <f t="shared" si="22"/>
        <v>30.94</v>
      </c>
      <c r="BN39" s="8">
        <f t="shared" si="23"/>
        <v>25.96</v>
      </c>
      <c r="BO39" s="8">
        <f t="shared" si="24"/>
        <v>32</v>
      </c>
      <c r="BP39" s="139">
        <f t="shared" si="25"/>
        <v>-0.85999999999999943</v>
      </c>
      <c r="BQ39" s="139">
        <f t="shared" si="26"/>
        <v>-1.0599999999999987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1010</v>
      </c>
      <c r="G40" s="16">
        <f>'[3]29'!G42</f>
        <v>0</v>
      </c>
      <c r="H40" s="17">
        <f t="shared" si="27"/>
        <v>1330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25.96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212.04</v>
      </c>
      <c r="AT40" s="8">
        <v>25.1</v>
      </c>
      <c r="AU40" s="8">
        <v>30.94</v>
      </c>
      <c r="AW40" s="203">
        <v>25.96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25.96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25.1</v>
      </c>
      <c r="BM40" s="8">
        <f t="shared" si="22"/>
        <v>30.94</v>
      </c>
      <c r="BN40" s="8">
        <f t="shared" si="23"/>
        <v>25.96</v>
      </c>
      <c r="BO40" s="8">
        <f t="shared" si="24"/>
        <v>32</v>
      </c>
      <c r="BP40" s="139">
        <f t="shared" si="25"/>
        <v>-0.85999999999999943</v>
      </c>
      <c r="BQ40" s="139">
        <f t="shared" si="26"/>
        <v>-1.0599999999999987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1010</v>
      </c>
      <c r="G41" s="16">
        <f>'[3]29'!G43</f>
        <v>0</v>
      </c>
      <c r="H41" s="17">
        <f t="shared" si="27"/>
        <v>1330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25.96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212.04</v>
      </c>
      <c r="AT41" s="8">
        <v>25.1</v>
      </c>
      <c r="AU41" s="8">
        <v>30.94</v>
      </c>
      <c r="AW41" s="203">
        <v>25.96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25.96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25.1</v>
      </c>
      <c r="BM41" s="8">
        <f t="shared" si="22"/>
        <v>30.94</v>
      </c>
      <c r="BN41" s="8">
        <f t="shared" si="23"/>
        <v>25.96</v>
      </c>
      <c r="BO41" s="8">
        <f t="shared" si="24"/>
        <v>32</v>
      </c>
      <c r="BP41" s="139">
        <f t="shared" si="25"/>
        <v>-0.85999999999999943</v>
      </c>
      <c r="BQ41" s="139">
        <f t="shared" si="26"/>
        <v>-1.0599999999999987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1010</v>
      </c>
      <c r="G42" s="16">
        <f>'[3]29'!G44</f>
        <v>0</v>
      </c>
      <c r="H42" s="17">
        <f t="shared" si="27"/>
        <v>1330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25.96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212.04</v>
      </c>
      <c r="AT42" s="8">
        <v>25.1</v>
      </c>
      <c r="AU42" s="8">
        <v>30.94</v>
      </c>
      <c r="AW42" s="203">
        <v>25.96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25.96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25.1</v>
      </c>
      <c r="BM42" s="8">
        <f t="shared" si="22"/>
        <v>30.94</v>
      </c>
      <c r="BN42" s="8">
        <f t="shared" si="23"/>
        <v>25.96</v>
      </c>
      <c r="BO42" s="8">
        <f t="shared" si="24"/>
        <v>32</v>
      </c>
      <c r="BP42" s="139">
        <f t="shared" si="25"/>
        <v>-0.85999999999999943</v>
      </c>
      <c r="BQ42" s="139">
        <f t="shared" si="26"/>
        <v>-1.0599999999999987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990</v>
      </c>
      <c r="G43" s="16">
        <f>'[3]29'!G45</f>
        <v>0</v>
      </c>
      <c r="H43" s="17">
        <f t="shared" si="27"/>
        <v>1310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25.96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212.04</v>
      </c>
      <c r="AT43" s="8">
        <v>25.1</v>
      </c>
      <c r="AU43" s="8">
        <v>30.94</v>
      </c>
      <c r="AW43" s="203">
        <v>25.96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25.96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25.1</v>
      </c>
      <c r="BM43" s="8">
        <f t="shared" si="22"/>
        <v>30.94</v>
      </c>
      <c r="BN43" s="8">
        <f t="shared" si="23"/>
        <v>25.96</v>
      </c>
      <c r="BO43" s="8">
        <f t="shared" si="24"/>
        <v>32</v>
      </c>
      <c r="BP43" s="139">
        <f t="shared" si="25"/>
        <v>-0.85999999999999943</v>
      </c>
      <c r="BQ43" s="139">
        <f t="shared" si="26"/>
        <v>-1.0599999999999987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990</v>
      </c>
      <c r="G44" s="16">
        <f>'[3]29'!G46</f>
        <v>0</v>
      </c>
      <c r="H44" s="17">
        <f t="shared" si="27"/>
        <v>1310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25.96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212.04</v>
      </c>
      <c r="AT44" s="8">
        <v>25.1</v>
      </c>
      <c r="AU44" s="8">
        <v>30.94</v>
      </c>
      <c r="AW44" s="203">
        <v>25.96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25.96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25.1</v>
      </c>
      <c r="BM44" s="8">
        <f t="shared" si="22"/>
        <v>30.94</v>
      </c>
      <c r="BN44" s="8">
        <f t="shared" si="23"/>
        <v>25.96</v>
      </c>
      <c r="BO44" s="8">
        <f t="shared" si="24"/>
        <v>32</v>
      </c>
      <c r="BP44" s="139">
        <f t="shared" si="25"/>
        <v>-0.85999999999999943</v>
      </c>
      <c r="BQ44" s="139">
        <f t="shared" si="26"/>
        <v>-1.0599999999999987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990</v>
      </c>
      <c r="G45" s="16">
        <f>'[3]29'!G47</f>
        <v>0</v>
      </c>
      <c r="H45" s="17">
        <f t="shared" si="27"/>
        <v>1310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25.1</v>
      </c>
      <c r="AU45" s="8">
        <v>30.94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25.1</v>
      </c>
      <c r="BM45" s="8">
        <f t="shared" si="22"/>
        <v>30.94</v>
      </c>
      <c r="BN45" s="8">
        <f t="shared" si="23"/>
        <v>26.63</v>
      </c>
      <c r="BO45" s="8">
        <f t="shared" si="24"/>
        <v>26.63</v>
      </c>
      <c r="BP45" s="139">
        <f t="shared" si="25"/>
        <v>-1.5299999999999976</v>
      </c>
      <c r="BQ45" s="139">
        <f t="shared" si="26"/>
        <v>4.3100000000000023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990</v>
      </c>
      <c r="G46" s="16">
        <f>'[3]29'!G48</f>
        <v>0</v>
      </c>
      <c r="H46" s="17">
        <f t="shared" si="27"/>
        <v>1310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25.1</v>
      </c>
      <c r="AU46" s="8">
        <v>30.94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25.1</v>
      </c>
      <c r="BM46" s="8">
        <f t="shared" si="22"/>
        <v>30.94</v>
      </c>
      <c r="BN46" s="8">
        <f t="shared" si="23"/>
        <v>26.63</v>
      </c>
      <c r="BO46" s="8">
        <f t="shared" si="24"/>
        <v>26.63</v>
      </c>
      <c r="BP46" s="139">
        <f t="shared" si="25"/>
        <v>-1.5299999999999976</v>
      </c>
      <c r="BQ46" s="139">
        <f t="shared" si="26"/>
        <v>4.3100000000000023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990</v>
      </c>
      <c r="G47" s="16">
        <f>'[3]29'!G49</f>
        <v>0</v>
      </c>
      <c r="H47" s="17">
        <f t="shared" si="27"/>
        <v>1310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25.1</v>
      </c>
      <c r="AU47" s="8">
        <v>30.94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25.1</v>
      </c>
      <c r="BM47" s="8">
        <f t="shared" si="22"/>
        <v>30.94</v>
      </c>
      <c r="BN47" s="8">
        <f t="shared" si="23"/>
        <v>26.63</v>
      </c>
      <c r="BO47" s="8">
        <f t="shared" si="24"/>
        <v>26.63</v>
      </c>
      <c r="BP47" s="139">
        <f t="shared" si="25"/>
        <v>-1.5299999999999976</v>
      </c>
      <c r="BQ47" s="139">
        <f t="shared" si="26"/>
        <v>4.3100000000000023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990</v>
      </c>
      <c r="G48" s="16">
        <f>'[3]29'!G50</f>
        <v>0</v>
      </c>
      <c r="H48" s="17">
        <f t="shared" si="27"/>
        <v>1310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25.1</v>
      </c>
      <c r="AU48" s="8">
        <v>30.94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25.1</v>
      </c>
      <c r="BM48" s="8">
        <f t="shared" si="22"/>
        <v>30.94</v>
      </c>
      <c r="BN48" s="8">
        <f t="shared" si="23"/>
        <v>26.63</v>
      </c>
      <c r="BO48" s="8">
        <f t="shared" si="24"/>
        <v>26.63</v>
      </c>
      <c r="BP48" s="139">
        <f t="shared" si="25"/>
        <v>-1.5299999999999976</v>
      </c>
      <c r="BQ48" s="139">
        <f t="shared" si="26"/>
        <v>4.3100000000000023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990</v>
      </c>
      <c r="G49" s="16">
        <f>'[3]29'!G51</f>
        <v>0</v>
      </c>
      <c r="H49" s="17">
        <f t="shared" si="27"/>
        <v>1310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25.75</v>
      </c>
      <c r="AU49" s="8">
        <v>25.75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25.75</v>
      </c>
      <c r="BM49" s="8">
        <f t="shared" si="22"/>
        <v>25.75</v>
      </c>
      <c r="BN49" s="8">
        <f t="shared" si="23"/>
        <v>26.63</v>
      </c>
      <c r="BO49" s="8">
        <f t="shared" si="24"/>
        <v>26.63</v>
      </c>
      <c r="BP49" s="139">
        <f t="shared" si="25"/>
        <v>-0.87999999999999901</v>
      </c>
      <c r="BQ49" s="139">
        <f t="shared" si="26"/>
        <v>-0.87999999999999901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990</v>
      </c>
      <c r="G50" s="16">
        <f>'[3]29'!G52</f>
        <v>0</v>
      </c>
      <c r="H50" s="17">
        <f t="shared" si="27"/>
        <v>1310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25.75</v>
      </c>
      <c r="AU50" s="8">
        <v>25.75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25.75</v>
      </c>
      <c r="BM50" s="8">
        <f t="shared" si="22"/>
        <v>25.75</v>
      </c>
      <c r="BN50" s="8">
        <f t="shared" si="23"/>
        <v>26.63</v>
      </c>
      <c r="BO50" s="8">
        <f t="shared" si="24"/>
        <v>26.63</v>
      </c>
      <c r="BP50" s="139">
        <f t="shared" si="25"/>
        <v>-0.87999999999999901</v>
      </c>
      <c r="BQ50" s="139">
        <f t="shared" si="26"/>
        <v>-0.87999999999999901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990</v>
      </c>
      <c r="G51" s="16">
        <f>'[3]29'!G53</f>
        <v>0</v>
      </c>
      <c r="H51" s="17">
        <f t="shared" si="27"/>
        <v>1310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25.75</v>
      </c>
      <c r="AU51" s="8">
        <v>25.75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25.75</v>
      </c>
      <c r="BM51" s="8">
        <f t="shared" si="22"/>
        <v>25.75</v>
      </c>
      <c r="BN51" s="8">
        <f t="shared" si="23"/>
        <v>26.63</v>
      </c>
      <c r="BO51" s="8">
        <f t="shared" si="24"/>
        <v>26.63</v>
      </c>
      <c r="BP51" s="139">
        <f t="shared" si="25"/>
        <v>-0.87999999999999901</v>
      </c>
      <c r="BQ51" s="139">
        <f t="shared" si="26"/>
        <v>-0.87999999999999901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990</v>
      </c>
      <c r="G52" s="16">
        <f>'[3]29'!G54</f>
        <v>0</v>
      </c>
      <c r="H52" s="17">
        <f t="shared" si="27"/>
        <v>1310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25.75</v>
      </c>
      <c r="AU52" s="8">
        <v>25.75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25.75</v>
      </c>
      <c r="BM52" s="8">
        <f t="shared" si="22"/>
        <v>25.75</v>
      </c>
      <c r="BN52" s="8">
        <f t="shared" si="23"/>
        <v>26.63</v>
      </c>
      <c r="BO52" s="8">
        <f t="shared" si="24"/>
        <v>26.63</v>
      </c>
      <c r="BP52" s="139">
        <f t="shared" si="25"/>
        <v>-0.87999999999999901</v>
      </c>
      <c r="BQ52" s="139">
        <f t="shared" si="26"/>
        <v>-0.87999999999999901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990</v>
      </c>
      <c r="G53" s="16">
        <f>'[3]29'!G55</f>
        <v>0</v>
      </c>
      <c r="H53" s="17">
        <f t="shared" si="27"/>
        <v>1310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25.75</v>
      </c>
      <c r="AU53" s="8">
        <v>25.75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25.75</v>
      </c>
      <c r="BM53" s="8">
        <f t="shared" si="22"/>
        <v>25.75</v>
      </c>
      <c r="BN53" s="8">
        <f t="shared" si="23"/>
        <v>26.63</v>
      </c>
      <c r="BO53" s="8">
        <f t="shared" si="24"/>
        <v>26.63</v>
      </c>
      <c r="BP53" s="139">
        <f t="shared" si="25"/>
        <v>-0.87999999999999901</v>
      </c>
      <c r="BQ53" s="139">
        <f t="shared" si="26"/>
        <v>-0.87999999999999901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990</v>
      </c>
      <c r="G54" s="16">
        <f>'[3]29'!G56</f>
        <v>0</v>
      </c>
      <c r="H54" s="17">
        <f t="shared" si="27"/>
        <v>1310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25.75</v>
      </c>
      <c r="AU54" s="8">
        <v>25.75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25.75</v>
      </c>
      <c r="BM54" s="8">
        <f t="shared" si="22"/>
        <v>25.75</v>
      </c>
      <c r="BN54" s="8">
        <f t="shared" si="23"/>
        <v>26.63</v>
      </c>
      <c r="BO54" s="8">
        <f t="shared" si="24"/>
        <v>26.63</v>
      </c>
      <c r="BP54" s="139">
        <f t="shared" si="25"/>
        <v>-0.87999999999999901</v>
      </c>
      <c r="BQ54" s="139">
        <f t="shared" si="26"/>
        <v>-0.87999999999999901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990</v>
      </c>
      <c r="G55" s="16">
        <f>'[3]29'!G57</f>
        <v>0</v>
      </c>
      <c r="H55" s="17">
        <f t="shared" si="27"/>
        <v>1310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25.75</v>
      </c>
      <c r="AU55" s="8">
        <v>25.75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25.75</v>
      </c>
      <c r="BM55" s="8">
        <f t="shared" si="22"/>
        <v>25.75</v>
      </c>
      <c r="BN55" s="8">
        <f t="shared" si="23"/>
        <v>26.63</v>
      </c>
      <c r="BO55" s="8">
        <f t="shared" si="24"/>
        <v>26.63</v>
      </c>
      <c r="BP55" s="139">
        <f t="shared" si="25"/>
        <v>-0.87999999999999901</v>
      </c>
      <c r="BQ55" s="139">
        <f t="shared" si="26"/>
        <v>-0.87999999999999901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990</v>
      </c>
      <c r="G56" s="16">
        <f>'[3]29'!G58</f>
        <v>0</v>
      </c>
      <c r="H56" s="17">
        <f t="shared" si="27"/>
        <v>1310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25.75</v>
      </c>
      <c r="AU56" s="8">
        <v>25.75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25.75</v>
      </c>
      <c r="BM56" s="8">
        <f t="shared" si="22"/>
        <v>25.75</v>
      </c>
      <c r="BN56" s="8">
        <f t="shared" si="23"/>
        <v>26.63</v>
      </c>
      <c r="BO56" s="8">
        <f t="shared" si="24"/>
        <v>26.63</v>
      </c>
      <c r="BP56" s="139">
        <f t="shared" si="25"/>
        <v>-0.87999999999999901</v>
      </c>
      <c r="BQ56" s="139">
        <f t="shared" si="26"/>
        <v>-0.87999999999999901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990</v>
      </c>
      <c r="G57" s="16">
        <f>'[3]29'!G59</f>
        <v>0</v>
      </c>
      <c r="H57" s="17">
        <f t="shared" si="27"/>
        <v>1310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25.75</v>
      </c>
      <c r="AU57" s="8">
        <v>25.75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25.75</v>
      </c>
      <c r="BM57" s="8">
        <f t="shared" si="22"/>
        <v>25.75</v>
      </c>
      <c r="BN57" s="8">
        <f t="shared" si="23"/>
        <v>26.63</v>
      </c>
      <c r="BO57" s="8">
        <f t="shared" si="24"/>
        <v>26.63</v>
      </c>
      <c r="BP57" s="139">
        <f t="shared" si="25"/>
        <v>-0.87999999999999901</v>
      </c>
      <c r="BQ57" s="139">
        <f t="shared" si="26"/>
        <v>-0.87999999999999901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990</v>
      </c>
      <c r="G58" s="16">
        <f>'[3]29'!G60</f>
        <v>0</v>
      </c>
      <c r="H58" s="17">
        <f t="shared" si="27"/>
        <v>1310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25.75</v>
      </c>
      <c r="AU58" s="8">
        <v>25.75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25.75</v>
      </c>
      <c r="BM58" s="8">
        <f t="shared" si="22"/>
        <v>25.75</v>
      </c>
      <c r="BN58" s="8">
        <f t="shared" si="23"/>
        <v>26.63</v>
      </c>
      <c r="BO58" s="8">
        <f t="shared" si="24"/>
        <v>26.63</v>
      </c>
      <c r="BP58" s="139">
        <f t="shared" si="25"/>
        <v>-0.87999999999999901</v>
      </c>
      <c r="BQ58" s="139">
        <f t="shared" si="26"/>
        <v>-0.87999999999999901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990</v>
      </c>
      <c r="G59" s="16">
        <f>'[3]29'!G61</f>
        <v>0</v>
      </c>
      <c r="H59" s="17">
        <f t="shared" si="27"/>
        <v>1310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25.75</v>
      </c>
      <c r="AU59" s="8">
        <v>25.75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25.75</v>
      </c>
      <c r="BM59" s="8">
        <f t="shared" si="22"/>
        <v>25.75</v>
      </c>
      <c r="BN59" s="8">
        <f t="shared" si="23"/>
        <v>26.63</v>
      </c>
      <c r="BO59" s="8">
        <f t="shared" si="24"/>
        <v>26.63</v>
      </c>
      <c r="BP59" s="139">
        <f t="shared" si="25"/>
        <v>-0.87999999999999901</v>
      </c>
      <c r="BQ59" s="139">
        <f t="shared" si="26"/>
        <v>-0.87999999999999901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990</v>
      </c>
      <c r="G60" s="16">
        <f>'[3]29'!G62</f>
        <v>0</v>
      </c>
      <c r="H60" s="17">
        <f t="shared" si="27"/>
        <v>1310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25.75</v>
      </c>
      <c r="AU60" s="8">
        <v>25.75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25.75</v>
      </c>
      <c r="BM60" s="8">
        <f t="shared" si="22"/>
        <v>25.75</v>
      </c>
      <c r="BN60" s="8">
        <f t="shared" si="23"/>
        <v>26.63</v>
      </c>
      <c r="BO60" s="8">
        <f t="shared" si="24"/>
        <v>26.63</v>
      </c>
      <c r="BP60" s="139">
        <f t="shared" si="25"/>
        <v>-0.87999999999999901</v>
      </c>
      <c r="BQ60" s="139">
        <f t="shared" si="26"/>
        <v>-0.87999999999999901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990</v>
      </c>
      <c r="G61" s="16">
        <f>'[3]29'!G63</f>
        <v>0</v>
      </c>
      <c r="H61" s="17">
        <f t="shared" si="27"/>
        <v>1310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25.75</v>
      </c>
      <c r="AU61" s="8">
        <v>25.75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25.75</v>
      </c>
      <c r="BM61" s="8">
        <f t="shared" si="22"/>
        <v>25.75</v>
      </c>
      <c r="BN61" s="8">
        <f t="shared" si="23"/>
        <v>26.63</v>
      </c>
      <c r="BO61" s="8">
        <f t="shared" si="24"/>
        <v>26.63</v>
      </c>
      <c r="BP61" s="139">
        <f t="shared" si="25"/>
        <v>-0.87999999999999901</v>
      </c>
      <c r="BQ61" s="139">
        <f t="shared" si="26"/>
        <v>-0.87999999999999901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990</v>
      </c>
      <c r="G62" s="16">
        <f>'[3]29'!G64</f>
        <v>0</v>
      </c>
      <c r="H62" s="17">
        <f t="shared" si="27"/>
        <v>1310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25.75</v>
      </c>
      <c r="AU62" s="8">
        <v>25.75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25.75</v>
      </c>
      <c r="BM62" s="8">
        <f t="shared" si="22"/>
        <v>25.75</v>
      </c>
      <c r="BN62" s="8">
        <f t="shared" si="23"/>
        <v>26.63</v>
      </c>
      <c r="BO62" s="8">
        <f t="shared" si="24"/>
        <v>26.63</v>
      </c>
      <c r="BP62" s="139">
        <f t="shared" si="25"/>
        <v>-0.87999999999999901</v>
      </c>
      <c r="BQ62" s="139">
        <f t="shared" si="26"/>
        <v>-0.87999999999999901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990</v>
      </c>
      <c r="G63" s="16">
        <f>'[3]29'!G65</f>
        <v>0</v>
      </c>
      <c r="H63" s="17">
        <f t="shared" si="27"/>
        <v>1310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25.75</v>
      </c>
      <c r="AU63" s="8">
        <v>25.75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25.75</v>
      </c>
      <c r="BM63" s="8">
        <f t="shared" si="22"/>
        <v>25.75</v>
      </c>
      <c r="BN63" s="8">
        <f t="shared" si="23"/>
        <v>26.63</v>
      </c>
      <c r="BO63" s="8">
        <f t="shared" si="24"/>
        <v>26.63</v>
      </c>
      <c r="BP63" s="139">
        <f t="shared" si="25"/>
        <v>-0.87999999999999901</v>
      </c>
      <c r="BQ63" s="139">
        <f t="shared" si="26"/>
        <v>-0.87999999999999901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990</v>
      </c>
      <c r="G64" s="16">
        <f>'[3]29'!G66</f>
        <v>0</v>
      </c>
      <c r="H64" s="17">
        <f t="shared" si="27"/>
        <v>1310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25.75</v>
      </c>
      <c r="AU64" s="8">
        <v>25.75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25.75</v>
      </c>
      <c r="BM64" s="8">
        <f t="shared" si="22"/>
        <v>25.75</v>
      </c>
      <c r="BN64" s="8">
        <f t="shared" si="23"/>
        <v>26.63</v>
      </c>
      <c r="BO64" s="8">
        <f t="shared" si="24"/>
        <v>26.63</v>
      </c>
      <c r="BP64" s="139">
        <f t="shared" si="25"/>
        <v>-0.87999999999999901</v>
      </c>
      <c r="BQ64" s="139">
        <f t="shared" si="26"/>
        <v>-0.87999999999999901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990</v>
      </c>
      <c r="G65" s="16">
        <f>'[3]29'!G67</f>
        <v>0</v>
      </c>
      <c r="H65" s="17">
        <f t="shared" si="27"/>
        <v>1310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25.75</v>
      </c>
      <c r="AU65" s="8">
        <v>25.75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25.75</v>
      </c>
      <c r="BM65" s="8">
        <f t="shared" si="22"/>
        <v>25.75</v>
      </c>
      <c r="BN65" s="8">
        <f t="shared" si="23"/>
        <v>26.63</v>
      </c>
      <c r="BO65" s="8">
        <f t="shared" si="24"/>
        <v>26.63</v>
      </c>
      <c r="BP65" s="139">
        <f t="shared" si="25"/>
        <v>-0.87999999999999901</v>
      </c>
      <c r="BQ65" s="139">
        <f t="shared" si="26"/>
        <v>-0.87999999999999901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990</v>
      </c>
      <c r="G66" s="16">
        <f>'[3]29'!G68</f>
        <v>0</v>
      </c>
      <c r="H66" s="17">
        <f t="shared" si="27"/>
        <v>1310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25.75</v>
      </c>
      <c r="AU66" s="8">
        <v>25.75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25.75</v>
      </c>
      <c r="BM66" s="8">
        <f t="shared" si="22"/>
        <v>25.75</v>
      </c>
      <c r="BN66" s="8">
        <f t="shared" si="23"/>
        <v>26.63</v>
      </c>
      <c r="BO66" s="8">
        <f t="shared" si="24"/>
        <v>26.63</v>
      </c>
      <c r="BP66" s="139">
        <f t="shared" si="25"/>
        <v>-0.87999999999999901</v>
      </c>
      <c r="BQ66" s="139">
        <f t="shared" si="26"/>
        <v>-0.87999999999999901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990</v>
      </c>
      <c r="G67" s="16">
        <f>'[3]29'!G69</f>
        <v>0</v>
      </c>
      <c r="H67" s="17">
        <f t="shared" si="27"/>
        <v>1310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25.75</v>
      </c>
      <c r="AU67" s="8">
        <v>25.75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25.75</v>
      </c>
      <c r="BM67" s="8">
        <f t="shared" si="22"/>
        <v>25.75</v>
      </c>
      <c r="BN67" s="8">
        <f t="shared" si="23"/>
        <v>26.63</v>
      </c>
      <c r="BO67" s="8">
        <f t="shared" si="24"/>
        <v>26.63</v>
      </c>
      <c r="BP67" s="139">
        <f t="shared" si="25"/>
        <v>-0.87999999999999901</v>
      </c>
      <c r="BQ67" s="139">
        <f t="shared" si="26"/>
        <v>-0.87999999999999901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990</v>
      </c>
      <c r="G68" s="16">
        <f>'[3]29'!G70</f>
        <v>0</v>
      </c>
      <c r="H68" s="17">
        <f t="shared" si="27"/>
        <v>1310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25.75</v>
      </c>
      <c r="AU68" s="8">
        <v>25.75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25.75</v>
      </c>
      <c r="BM68" s="8">
        <f t="shared" ref="BM68:BM98" si="54">AU68</f>
        <v>25.75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-0.87999999999999901</v>
      </c>
      <c r="BQ68" s="139">
        <f t="shared" ref="BQ68:BQ98" si="58">BM68-BO68</f>
        <v>-0.87999999999999901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990</v>
      </c>
      <c r="G69" s="16">
        <f>'[3]29'!G71</f>
        <v>0</v>
      </c>
      <c r="H69" s="17">
        <f t="shared" ref="H69:H98" si="59">SUM(B69:G69)</f>
        <v>1310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25.75</v>
      </c>
      <c r="AU69" s="8">
        <v>25.75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25.75</v>
      </c>
      <c r="BM69" s="8">
        <f t="shared" si="54"/>
        <v>25.75</v>
      </c>
      <c r="BN69" s="8">
        <f t="shared" si="55"/>
        <v>26.63</v>
      </c>
      <c r="BO69" s="8">
        <f t="shared" si="56"/>
        <v>26.63</v>
      </c>
      <c r="BP69" s="139">
        <f t="shared" si="57"/>
        <v>-0.87999999999999901</v>
      </c>
      <c r="BQ69" s="139">
        <f t="shared" si="58"/>
        <v>-0.87999999999999901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990</v>
      </c>
      <c r="G70" s="16">
        <f>'[3]29'!G72</f>
        <v>0</v>
      </c>
      <c r="H70" s="17">
        <f t="shared" si="59"/>
        <v>1310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25.75</v>
      </c>
      <c r="AU70" s="8">
        <v>25.75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25.75</v>
      </c>
      <c r="BM70" s="8">
        <f t="shared" si="54"/>
        <v>25.75</v>
      </c>
      <c r="BN70" s="8">
        <f t="shared" si="55"/>
        <v>26.63</v>
      </c>
      <c r="BO70" s="8">
        <f t="shared" si="56"/>
        <v>26.63</v>
      </c>
      <c r="BP70" s="139">
        <f t="shared" si="57"/>
        <v>-0.87999999999999901</v>
      </c>
      <c r="BQ70" s="139">
        <f t="shared" si="58"/>
        <v>-0.87999999999999901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990</v>
      </c>
      <c r="G71" s="16">
        <f>'[3]29'!G73</f>
        <v>0</v>
      </c>
      <c r="H71" s="17">
        <f t="shared" si="59"/>
        <v>1310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26.63</v>
      </c>
      <c r="AE71" s="8">
        <f t="shared" si="43"/>
        <v>26.63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26.63</v>
      </c>
      <c r="AL71" s="8">
        <f t="shared" si="35"/>
        <v>216.74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216.74</v>
      </c>
      <c r="AT71" s="8">
        <v>25.75</v>
      </c>
      <c r="AU71" s="8">
        <v>25.75</v>
      </c>
      <c r="AW71" s="203">
        <v>26.63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26.63</v>
      </c>
      <c r="BD71" s="203">
        <v>26.63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26.63</v>
      </c>
      <c r="BL71" s="8">
        <f t="shared" si="53"/>
        <v>25.75</v>
      </c>
      <c r="BM71" s="8">
        <f t="shared" si="54"/>
        <v>25.75</v>
      </c>
      <c r="BN71" s="8">
        <f t="shared" si="55"/>
        <v>26.63</v>
      </c>
      <c r="BO71" s="8">
        <f t="shared" si="56"/>
        <v>26.63</v>
      </c>
      <c r="BP71" s="139">
        <f t="shared" si="57"/>
        <v>-0.87999999999999901</v>
      </c>
      <c r="BQ71" s="139">
        <f t="shared" si="58"/>
        <v>-0.87999999999999901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990</v>
      </c>
      <c r="G72" s="16">
        <f>'[3]29'!G74</f>
        <v>0</v>
      </c>
      <c r="H72" s="17">
        <f t="shared" si="59"/>
        <v>1310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26.63</v>
      </c>
      <c r="AE72" s="8">
        <f t="shared" si="43"/>
        <v>26.63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26.63</v>
      </c>
      <c r="AL72" s="8">
        <f t="shared" si="35"/>
        <v>216.74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216.74</v>
      </c>
      <c r="AT72" s="8">
        <v>25.75</v>
      </c>
      <c r="AU72" s="8">
        <v>25.75</v>
      </c>
      <c r="AW72" s="203">
        <v>26.63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26.63</v>
      </c>
      <c r="BD72" s="203">
        <v>26.63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26.63</v>
      </c>
      <c r="BL72" s="8">
        <f t="shared" si="53"/>
        <v>25.75</v>
      </c>
      <c r="BM72" s="8">
        <f t="shared" si="54"/>
        <v>25.75</v>
      </c>
      <c r="BN72" s="8">
        <f t="shared" si="55"/>
        <v>26.63</v>
      </c>
      <c r="BO72" s="8">
        <f t="shared" si="56"/>
        <v>26.63</v>
      </c>
      <c r="BP72" s="139">
        <f t="shared" si="57"/>
        <v>-0.87999999999999901</v>
      </c>
      <c r="BQ72" s="139">
        <f t="shared" si="58"/>
        <v>-0.87999999999999901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990</v>
      </c>
      <c r="G73" s="16">
        <f>'[3]29'!G75</f>
        <v>0</v>
      </c>
      <c r="H73" s="17">
        <f t="shared" si="59"/>
        <v>1310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26.63</v>
      </c>
      <c r="AE73" s="8">
        <f t="shared" si="43"/>
        <v>26.63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26.63</v>
      </c>
      <c r="AL73" s="8">
        <f t="shared" si="35"/>
        <v>216.74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216.74</v>
      </c>
      <c r="AT73" s="8">
        <v>25.75</v>
      </c>
      <c r="AU73" s="8">
        <v>25.75</v>
      </c>
      <c r="AW73" s="203">
        <v>26.63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26.63</v>
      </c>
      <c r="BD73" s="203">
        <v>26.63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26.63</v>
      </c>
      <c r="BL73" s="8">
        <f t="shared" si="53"/>
        <v>25.75</v>
      </c>
      <c r="BM73" s="8">
        <f t="shared" si="54"/>
        <v>25.75</v>
      </c>
      <c r="BN73" s="8">
        <f t="shared" si="55"/>
        <v>26.63</v>
      </c>
      <c r="BO73" s="8">
        <f t="shared" si="56"/>
        <v>26.63</v>
      </c>
      <c r="BP73" s="139">
        <f t="shared" si="57"/>
        <v>-0.87999999999999901</v>
      </c>
      <c r="BQ73" s="139">
        <f t="shared" si="58"/>
        <v>-0.87999999999999901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990</v>
      </c>
      <c r="G74" s="16">
        <f>'[3]29'!G76</f>
        <v>0</v>
      </c>
      <c r="H74" s="17">
        <f t="shared" si="59"/>
        <v>1310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26.63</v>
      </c>
      <c r="AE74" s="8">
        <f t="shared" si="43"/>
        <v>26.63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26.63</v>
      </c>
      <c r="AL74" s="8">
        <f t="shared" si="35"/>
        <v>216.74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216.74</v>
      </c>
      <c r="AT74" s="8">
        <v>25.75</v>
      </c>
      <c r="AU74" s="8">
        <v>25.75</v>
      </c>
      <c r="AW74" s="203">
        <v>26.63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26.63</v>
      </c>
      <c r="BD74" s="203">
        <v>26.63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26.63</v>
      </c>
      <c r="BL74" s="8">
        <f t="shared" si="53"/>
        <v>25.75</v>
      </c>
      <c r="BM74" s="8">
        <f t="shared" si="54"/>
        <v>25.75</v>
      </c>
      <c r="BN74" s="8">
        <f t="shared" si="55"/>
        <v>26.63</v>
      </c>
      <c r="BO74" s="8">
        <f t="shared" si="56"/>
        <v>26.63</v>
      </c>
      <c r="BP74" s="139">
        <f t="shared" si="57"/>
        <v>-0.87999999999999901</v>
      </c>
      <c r="BQ74" s="139">
        <f t="shared" si="58"/>
        <v>-0.87999999999999901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990</v>
      </c>
      <c r="G75" s="16">
        <f>'[3]29'!G77</f>
        <v>0</v>
      </c>
      <c r="H75" s="17">
        <f t="shared" si="59"/>
        <v>1310</v>
      </c>
      <c r="I75" s="15">
        <f>'[3]29'!J77</f>
        <v>277.25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277.25</v>
      </c>
      <c r="P75" s="18">
        <f>frq!C75</f>
        <v>1</v>
      </c>
      <c r="Q75" s="15">
        <f t="shared" si="33"/>
        <v>277.25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277.25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277.25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277.25</v>
      </c>
      <c r="AT75" s="8">
        <v>0</v>
      </c>
      <c r="AU75" s="8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0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990</v>
      </c>
      <c r="G76" s="16">
        <f>'[3]29'!G78</f>
        <v>0</v>
      </c>
      <c r="H76" s="17">
        <f t="shared" si="59"/>
        <v>1310</v>
      </c>
      <c r="I76" s="15">
        <f>'[3]29'!J78</f>
        <v>277.25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277.25</v>
      </c>
      <c r="P76" s="18">
        <f>frq!C76</f>
        <v>1</v>
      </c>
      <c r="Q76" s="15">
        <f t="shared" si="33"/>
        <v>277.25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277.25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277.25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277.25</v>
      </c>
      <c r="AT76" s="8">
        <v>0</v>
      </c>
      <c r="AU76" s="8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0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990</v>
      </c>
      <c r="G77" s="16">
        <f>'[3]29'!G79</f>
        <v>0</v>
      </c>
      <c r="H77" s="17">
        <f t="shared" si="59"/>
        <v>1310</v>
      </c>
      <c r="I77" s="15">
        <f>'[3]29'!J79</f>
        <v>314.25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314.25</v>
      </c>
      <c r="P77" s="18">
        <f>frq!C77</f>
        <v>1</v>
      </c>
      <c r="Q77" s="15">
        <f t="shared" si="33"/>
        <v>314.25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314.25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282.25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282.25</v>
      </c>
      <c r="AT77" s="8">
        <v>30.94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30.94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-1.0599999999999987</v>
      </c>
      <c r="BQ77" s="139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990</v>
      </c>
      <c r="G78" s="16">
        <f>'[3]29'!G80</f>
        <v>0</v>
      </c>
      <c r="H78" s="17">
        <f t="shared" si="59"/>
        <v>1310</v>
      </c>
      <c r="I78" s="15">
        <f>'[3]29'!J80</f>
        <v>315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30.94</v>
      </c>
      <c r="AU78" s="8">
        <v>30.46</v>
      </c>
      <c r="AW78" s="203">
        <v>31.5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31.5</v>
      </c>
      <c r="BD78" s="203">
        <v>31.5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31.5</v>
      </c>
      <c r="BL78" s="8">
        <f t="shared" si="53"/>
        <v>30.94</v>
      </c>
      <c r="BM78" s="8">
        <f t="shared" si="54"/>
        <v>30.46</v>
      </c>
      <c r="BN78" s="8">
        <f t="shared" si="55"/>
        <v>31.5</v>
      </c>
      <c r="BO78" s="8">
        <f t="shared" si="56"/>
        <v>31.5</v>
      </c>
      <c r="BP78" s="139">
        <f t="shared" si="57"/>
        <v>-0.55999999999999872</v>
      </c>
      <c r="BQ78" s="139">
        <f t="shared" si="58"/>
        <v>-1.0399999999999991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990</v>
      </c>
      <c r="G79" s="16">
        <f>'[3]29'!G81</f>
        <v>0</v>
      </c>
      <c r="H79" s="17">
        <f t="shared" si="59"/>
        <v>1310</v>
      </c>
      <c r="I79" s="15">
        <f>'[3]29'!J81</f>
        <v>315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30.46</v>
      </c>
      <c r="AU79" s="8">
        <v>30.46</v>
      </c>
      <c r="AW79" s="203">
        <v>31.5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31.5</v>
      </c>
      <c r="BD79" s="203">
        <v>31.5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31.5</v>
      </c>
      <c r="BL79" s="8">
        <f t="shared" si="53"/>
        <v>30.46</v>
      </c>
      <c r="BM79" s="8">
        <f t="shared" si="54"/>
        <v>30.46</v>
      </c>
      <c r="BN79" s="8">
        <f t="shared" si="55"/>
        <v>31.5</v>
      </c>
      <c r="BO79" s="8">
        <f t="shared" si="56"/>
        <v>31.5</v>
      </c>
      <c r="BP79" s="139">
        <f t="shared" si="57"/>
        <v>-1.0399999999999991</v>
      </c>
      <c r="BQ79" s="139">
        <f t="shared" si="58"/>
        <v>-1.0399999999999991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990</v>
      </c>
      <c r="G80" s="16">
        <f>'[3]29'!G82</f>
        <v>0</v>
      </c>
      <c r="H80" s="17">
        <f t="shared" si="59"/>
        <v>1310</v>
      </c>
      <c r="I80" s="15">
        <f>'[3]29'!J82</f>
        <v>315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30.46</v>
      </c>
      <c r="AU80" s="8">
        <v>30.46</v>
      </c>
      <c r="AW80" s="203">
        <v>31.5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31.5</v>
      </c>
      <c r="BD80" s="203">
        <v>31.5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31.5</v>
      </c>
      <c r="BL80" s="8">
        <f t="shared" si="53"/>
        <v>30.46</v>
      </c>
      <c r="BM80" s="8">
        <f t="shared" si="54"/>
        <v>30.46</v>
      </c>
      <c r="BN80" s="8">
        <f t="shared" si="55"/>
        <v>31.5</v>
      </c>
      <c r="BO80" s="8">
        <f t="shared" si="56"/>
        <v>31.5</v>
      </c>
      <c r="BP80" s="139">
        <f t="shared" si="57"/>
        <v>-1.0399999999999991</v>
      </c>
      <c r="BQ80" s="139">
        <f t="shared" si="58"/>
        <v>-1.0399999999999991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990</v>
      </c>
      <c r="G81" s="16">
        <f>'[3]29'!G83</f>
        <v>0</v>
      </c>
      <c r="H81" s="17">
        <f t="shared" si="59"/>
        <v>1310</v>
      </c>
      <c r="I81" s="15">
        <f>'[3]29'!J83</f>
        <v>315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30.46</v>
      </c>
      <c r="AU81" s="8">
        <v>30.46</v>
      </c>
      <c r="AW81" s="203">
        <v>31.5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31.5</v>
      </c>
      <c r="BD81" s="203">
        <v>31.5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31.5</v>
      </c>
      <c r="BL81" s="8">
        <f t="shared" si="53"/>
        <v>30.46</v>
      </c>
      <c r="BM81" s="8">
        <f t="shared" si="54"/>
        <v>30.46</v>
      </c>
      <c r="BN81" s="8">
        <f t="shared" si="55"/>
        <v>31.5</v>
      </c>
      <c r="BO81" s="8">
        <f t="shared" si="56"/>
        <v>31.5</v>
      </c>
      <c r="BP81" s="139">
        <f t="shared" si="57"/>
        <v>-1.0399999999999991</v>
      </c>
      <c r="BQ81" s="139">
        <f t="shared" si="58"/>
        <v>-1.0399999999999991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990</v>
      </c>
      <c r="G82" s="16">
        <f>'[3]29'!G84</f>
        <v>0</v>
      </c>
      <c r="H82" s="17">
        <f t="shared" si="59"/>
        <v>1310</v>
      </c>
      <c r="I82" s="15">
        <f>'[3]29'!J84</f>
        <v>315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30.46</v>
      </c>
      <c r="AU82" s="8">
        <v>30.46</v>
      </c>
      <c r="AW82" s="203">
        <v>31.5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31.5</v>
      </c>
      <c r="BD82" s="203">
        <v>31.5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31.5</v>
      </c>
      <c r="BL82" s="8">
        <f t="shared" si="53"/>
        <v>30.46</v>
      </c>
      <c r="BM82" s="8">
        <f t="shared" si="54"/>
        <v>30.46</v>
      </c>
      <c r="BN82" s="8">
        <f t="shared" si="55"/>
        <v>31.5</v>
      </c>
      <c r="BO82" s="8">
        <f t="shared" si="56"/>
        <v>31.5</v>
      </c>
      <c r="BP82" s="139">
        <f t="shared" si="57"/>
        <v>-1.0399999999999991</v>
      </c>
      <c r="BQ82" s="139">
        <f t="shared" si="58"/>
        <v>-1.0399999999999991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1010</v>
      </c>
      <c r="G83" s="16">
        <f>'[3]29'!G85</f>
        <v>0</v>
      </c>
      <c r="H83" s="17">
        <f t="shared" si="59"/>
        <v>1330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30.94</v>
      </c>
      <c r="AU83" s="8">
        <v>30.94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30.94</v>
      </c>
      <c r="BM83" s="8">
        <f t="shared" si="54"/>
        <v>30.94</v>
      </c>
      <c r="BN83" s="8">
        <f t="shared" si="55"/>
        <v>32</v>
      </c>
      <c r="BO83" s="8">
        <f t="shared" si="56"/>
        <v>32</v>
      </c>
      <c r="BP83" s="139">
        <f t="shared" si="57"/>
        <v>-1.0599999999999987</v>
      </c>
      <c r="BQ83" s="139">
        <f t="shared" si="58"/>
        <v>-1.0599999999999987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1010</v>
      </c>
      <c r="G84" s="16">
        <f>'[3]29'!G86</f>
        <v>0</v>
      </c>
      <c r="H84" s="17">
        <f t="shared" si="59"/>
        <v>1330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30.94</v>
      </c>
      <c r="AU84" s="8">
        <v>30.94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30.94</v>
      </c>
      <c r="BM84" s="8">
        <f t="shared" si="54"/>
        <v>30.94</v>
      </c>
      <c r="BN84" s="8">
        <f t="shared" si="55"/>
        <v>32</v>
      </c>
      <c r="BO84" s="8">
        <f t="shared" si="56"/>
        <v>32</v>
      </c>
      <c r="BP84" s="139">
        <f t="shared" si="57"/>
        <v>-1.0599999999999987</v>
      </c>
      <c r="BQ84" s="139">
        <f t="shared" si="58"/>
        <v>-1.0599999999999987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1010</v>
      </c>
      <c r="G85" s="16">
        <f>'[3]29'!G87</f>
        <v>0</v>
      </c>
      <c r="H85" s="17">
        <f t="shared" si="59"/>
        <v>1330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30.94</v>
      </c>
      <c r="AU85" s="8">
        <v>30.94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30.94</v>
      </c>
      <c r="BM85" s="8">
        <f t="shared" si="54"/>
        <v>30.94</v>
      </c>
      <c r="BN85" s="8">
        <f t="shared" si="55"/>
        <v>32</v>
      </c>
      <c r="BO85" s="8">
        <f t="shared" si="56"/>
        <v>32</v>
      </c>
      <c r="BP85" s="139">
        <f t="shared" si="57"/>
        <v>-1.0599999999999987</v>
      </c>
      <c r="BQ85" s="139">
        <f t="shared" si="58"/>
        <v>-1.0599999999999987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1010</v>
      </c>
      <c r="G86" s="16">
        <f>'[3]29'!G88</f>
        <v>0</v>
      </c>
      <c r="H86" s="17">
        <f t="shared" si="59"/>
        <v>1330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30.94</v>
      </c>
      <c r="AU86" s="8">
        <v>30.94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30.94</v>
      </c>
      <c r="BM86" s="8">
        <f t="shared" si="54"/>
        <v>30.94</v>
      </c>
      <c r="BN86" s="8">
        <f t="shared" si="55"/>
        <v>32</v>
      </c>
      <c r="BO86" s="8">
        <f t="shared" si="56"/>
        <v>32</v>
      </c>
      <c r="BP86" s="139">
        <f t="shared" si="57"/>
        <v>-1.0599999999999987</v>
      </c>
      <c r="BQ86" s="139">
        <f t="shared" si="58"/>
        <v>-1.0599999999999987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1010</v>
      </c>
      <c r="G87" s="16">
        <f>'[3]29'!G89</f>
        <v>0</v>
      </c>
      <c r="H87" s="17">
        <f t="shared" si="59"/>
        <v>1330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30.94</v>
      </c>
      <c r="AU87" s="8">
        <v>30.94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30.94</v>
      </c>
      <c r="BM87" s="8">
        <f t="shared" si="54"/>
        <v>30.94</v>
      </c>
      <c r="BN87" s="8">
        <f t="shared" si="55"/>
        <v>32</v>
      </c>
      <c r="BO87" s="8">
        <f t="shared" si="56"/>
        <v>32</v>
      </c>
      <c r="BP87" s="139">
        <f t="shared" si="57"/>
        <v>-1.0599999999999987</v>
      </c>
      <c r="BQ87" s="139">
        <f t="shared" si="58"/>
        <v>-1.0599999999999987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1010</v>
      </c>
      <c r="G88" s="16">
        <f>'[3]29'!G90</f>
        <v>0</v>
      </c>
      <c r="H88" s="17">
        <f t="shared" si="59"/>
        <v>1330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T88" s="8">
        <v>30.94</v>
      </c>
      <c r="AU88" s="8">
        <v>30.94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30.94</v>
      </c>
      <c r="BM88" s="8">
        <f t="shared" si="54"/>
        <v>30.94</v>
      </c>
      <c r="BN88" s="8">
        <f t="shared" si="55"/>
        <v>32</v>
      </c>
      <c r="BO88" s="8">
        <f t="shared" si="56"/>
        <v>32</v>
      </c>
      <c r="BP88" s="139">
        <f t="shared" si="57"/>
        <v>-1.0599999999999987</v>
      </c>
      <c r="BQ88" s="139">
        <f t="shared" si="58"/>
        <v>-1.0599999999999987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1010</v>
      </c>
      <c r="G89" s="16">
        <f>'[3]29'!G91</f>
        <v>0</v>
      </c>
      <c r="H89" s="17">
        <f t="shared" si="59"/>
        <v>1330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288</v>
      </c>
      <c r="AT89" s="8">
        <v>0</v>
      </c>
      <c r="AU89" s="8">
        <v>30.94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0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0</v>
      </c>
      <c r="BM89" s="8">
        <f t="shared" si="54"/>
        <v>30.94</v>
      </c>
      <c r="BN89" s="8">
        <f t="shared" si="55"/>
        <v>0</v>
      </c>
      <c r="BO89" s="8">
        <f t="shared" si="56"/>
        <v>32</v>
      </c>
      <c r="BP89" s="139">
        <f t="shared" si="57"/>
        <v>0</v>
      </c>
      <c r="BQ89" s="139">
        <f t="shared" si="58"/>
        <v>-1.0599999999999987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1010</v>
      </c>
      <c r="G90" s="16">
        <f>'[3]29'!G92</f>
        <v>0</v>
      </c>
      <c r="H90" s="17">
        <f t="shared" si="59"/>
        <v>1330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288</v>
      </c>
      <c r="AT90" s="8">
        <v>0</v>
      </c>
      <c r="AU90" s="8">
        <v>30.94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0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0</v>
      </c>
      <c r="BM90" s="8">
        <f t="shared" si="54"/>
        <v>30.94</v>
      </c>
      <c r="BN90" s="8">
        <f t="shared" si="55"/>
        <v>0</v>
      </c>
      <c r="BO90" s="8">
        <f t="shared" si="56"/>
        <v>32</v>
      </c>
      <c r="BP90" s="139">
        <f t="shared" si="57"/>
        <v>0</v>
      </c>
      <c r="BQ90" s="139">
        <f t="shared" si="58"/>
        <v>-1.0599999999999987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1010</v>
      </c>
      <c r="G91" s="16">
        <f>'[3]29'!G93</f>
        <v>0</v>
      </c>
      <c r="H91" s="17">
        <f t="shared" si="59"/>
        <v>1330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288</v>
      </c>
      <c r="AT91" s="8">
        <v>0</v>
      </c>
      <c r="AU91" s="8">
        <v>30.94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0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0</v>
      </c>
      <c r="BM91" s="8">
        <f t="shared" si="54"/>
        <v>30.94</v>
      </c>
      <c r="BN91" s="8">
        <f t="shared" si="55"/>
        <v>0</v>
      </c>
      <c r="BO91" s="8">
        <f t="shared" si="56"/>
        <v>32</v>
      </c>
      <c r="BP91" s="139">
        <f t="shared" si="57"/>
        <v>0</v>
      </c>
      <c r="BQ91" s="139">
        <f t="shared" si="58"/>
        <v>-1.0599999999999987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1010</v>
      </c>
      <c r="G92" s="16">
        <f>'[3]29'!G94</f>
        <v>0</v>
      </c>
      <c r="H92" s="17">
        <f t="shared" si="59"/>
        <v>1330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288</v>
      </c>
      <c r="AT92" s="8">
        <v>0</v>
      </c>
      <c r="AU92" s="8">
        <v>30.94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0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0</v>
      </c>
      <c r="BM92" s="8">
        <f t="shared" si="54"/>
        <v>30.94</v>
      </c>
      <c r="BN92" s="8">
        <f t="shared" si="55"/>
        <v>0</v>
      </c>
      <c r="BO92" s="8">
        <f t="shared" si="56"/>
        <v>32</v>
      </c>
      <c r="BP92" s="139">
        <f t="shared" si="57"/>
        <v>0</v>
      </c>
      <c r="BQ92" s="139">
        <f t="shared" si="58"/>
        <v>-1.0599999999999987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1010</v>
      </c>
      <c r="G93" s="16">
        <f>'[3]29'!G95</f>
        <v>0</v>
      </c>
      <c r="H93" s="17">
        <f t="shared" si="59"/>
        <v>1330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288</v>
      </c>
      <c r="AT93" s="8">
        <v>0</v>
      </c>
      <c r="AU93" s="8">
        <v>30.94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0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0</v>
      </c>
      <c r="BM93" s="8">
        <f t="shared" si="54"/>
        <v>30.94</v>
      </c>
      <c r="BN93" s="8">
        <f t="shared" si="55"/>
        <v>0</v>
      </c>
      <c r="BO93" s="8">
        <f t="shared" si="56"/>
        <v>32</v>
      </c>
      <c r="BP93" s="139">
        <f t="shared" si="57"/>
        <v>0</v>
      </c>
      <c r="BQ93" s="139">
        <f t="shared" si="58"/>
        <v>-1.0599999999999987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1010</v>
      </c>
      <c r="G94" s="16">
        <f>'[3]29'!G96</f>
        <v>0</v>
      </c>
      <c r="H94" s="17">
        <f t="shared" si="59"/>
        <v>1330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288</v>
      </c>
      <c r="AT94" s="8">
        <v>0</v>
      </c>
      <c r="AU94" s="8">
        <v>30.94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0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0</v>
      </c>
      <c r="BM94" s="8">
        <f t="shared" si="54"/>
        <v>30.94</v>
      </c>
      <c r="BN94" s="8">
        <f t="shared" si="55"/>
        <v>0</v>
      </c>
      <c r="BO94" s="8">
        <f t="shared" si="56"/>
        <v>32</v>
      </c>
      <c r="BP94" s="139">
        <f t="shared" si="57"/>
        <v>0</v>
      </c>
      <c r="BQ94" s="139">
        <f t="shared" si="58"/>
        <v>-1.0599999999999987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1010</v>
      </c>
      <c r="G95" s="16">
        <f>'[3]29'!G97</f>
        <v>0</v>
      </c>
      <c r="H95" s="17">
        <f t="shared" si="59"/>
        <v>1330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320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288</v>
      </c>
      <c r="AT95" s="8">
        <v>0</v>
      </c>
      <c r="AU95" s="8">
        <v>30.94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0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0</v>
      </c>
      <c r="BM95" s="8">
        <f t="shared" si="54"/>
        <v>30.94</v>
      </c>
      <c r="BN95" s="8">
        <f t="shared" si="55"/>
        <v>0</v>
      </c>
      <c r="BO95" s="8">
        <f t="shared" si="56"/>
        <v>32</v>
      </c>
      <c r="BP95" s="139">
        <f t="shared" si="57"/>
        <v>0</v>
      </c>
      <c r="BQ95" s="139">
        <f t="shared" si="58"/>
        <v>-1.0599999999999987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1010</v>
      </c>
      <c r="G96" s="16">
        <f>'[3]29'!G98</f>
        <v>0</v>
      </c>
      <c r="H96" s="17">
        <f t="shared" si="59"/>
        <v>1330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288</v>
      </c>
      <c r="AT96" s="8">
        <v>0</v>
      </c>
      <c r="AU96" s="8">
        <v>30.94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0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0</v>
      </c>
      <c r="BM96" s="8">
        <f t="shared" si="54"/>
        <v>30.94</v>
      </c>
      <c r="BN96" s="8">
        <f t="shared" si="55"/>
        <v>0</v>
      </c>
      <c r="BO96" s="8">
        <f t="shared" si="56"/>
        <v>32</v>
      </c>
      <c r="BP96" s="139">
        <f t="shared" si="57"/>
        <v>0</v>
      </c>
      <c r="BQ96" s="139">
        <f t="shared" si="58"/>
        <v>-1.0599999999999987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1010</v>
      </c>
      <c r="G97" s="16">
        <f>'[3]29'!G99</f>
        <v>0</v>
      </c>
      <c r="H97" s="17">
        <f t="shared" si="59"/>
        <v>1330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288</v>
      </c>
      <c r="AT97" s="8">
        <v>0</v>
      </c>
      <c r="AU97" s="8">
        <v>30.94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0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0</v>
      </c>
      <c r="BM97" s="8">
        <f t="shared" si="54"/>
        <v>30.94</v>
      </c>
      <c r="BN97" s="8">
        <f t="shared" si="55"/>
        <v>0</v>
      </c>
      <c r="BO97" s="8">
        <f t="shared" si="56"/>
        <v>32</v>
      </c>
      <c r="BP97" s="139">
        <f t="shared" si="57"/>
        <v>0</v>
      </c>
      <c r="BQ97" s="139">
        <f t="shared" si="58"/>
        <v>-1.0599999999999987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1010</v>
      </c>
      <c r="G98" s="16">
        <f>'[3]29'!G100</f>
        <v>0</v>
      </c>
      <c r="H98" s="17">
        <f t="shared" si="59"/>
        <v>1330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288</v>
      </c>
      <c r="AT98" s="8">
        <v>0</v>
      </c>
      <c r="AU98" s="8">
        <v>30.94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0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0</v>
      </c>
      <c r="BM98" s="8">
        <f t="shared" si="54"/>
        <v>30.94</v>
      </c>
      <c r="BN98" s="8">
        <f t="shared" si="55"/>
        <v>0</v>
      </c>
      <c r="BO98" s="8">
        <f t="shared" si="56"/>
        <v>32</v>
      </c>
      <c r="BP98" s="139">
        <f t="shared" si="57"/>
        <v>0</v>
      </c>
      <c r="BQ98" s="139">
        <f t="shared" si="58"/>
        <v>-1.0599999999999987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6.7953694999999996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6.7953694999999996</v>
      </c>
      <c r="P99" s="15">
        <f t="shared" si="62"/>
        <v>2.4E-2</v>
      </c>
      <c r="Q99" s="15">
        <f t="shared" si="62"/>
        <v>6.7953694999999996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6.7953694999999996</v>
      </c>
      <c r="X99" s="15">
        <f t="shared" si="62"/>
        <v>0.47938000000000053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0.47938000000000053</v>
      </c>
      <c r="AE99" s="15">
        <f t="shared" si="62"/>
        <v>0.59970000000000068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0.59970000000000068</v>
      </c>
      <c r="AL99" s="15">
        <f t="shared" si="62"/>
        <v>5.7162895000000002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5.7162895000000002</v>
      </c>
      <c r="AS99" s="15">
        <f t="shared" si="62"/>
        <v>0</v>
      </c>
      <c r="AT99" s="15">
        <f t="shared" si="62"/>
        <v>0.52291500000000024</v>
      </c>
      <c r="AU99" s="15">
        <f t="shared" si="62"/>
        <v>0.6452750000000006</v>
      </c>
      <c r="AV99" s="15">
        <f t="shared" si="62"/>
        <v>0</v>
      </c>
      <c r="AW99" s="15">
        <f t="shared" si="62"/>
        <v>0.47938000000000053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0.47938000000000053</v>
      </c>
      <c r="BD99" s="15">
        <f t="shared" si="62"/>
        <v>0.59970000000000068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0.59970000000000068</v>
      </c>
      <c r="BK99" s="15"/>
      <c r="BL99" s="15">
        <f t="shared" si="63"/>
        <v>0.52291500000000024</v>
      </c>
      <c r="BM99" s="15">
        <f t="shared" si="63"/>
        <v>0.6452750000000006</v>
      </c>
      <c r="BN99" s="15">
        <f t="shared" si="63"/>
        <v>0.47938000000000053</v>
      </c>
      <c r="BO99" s="15">
        <f t="shared" si="63"/>
        <v>0.59970000000000068</v>
      </c>
      <c r="BP99" s="15">
        <f t="shared" si="63"/>
        <v>4.3535000000000039E-2</v>
      </c>
      <c r="BQ99" s="15">
        <f t="shared" si="63"/>
        <v>4.5575000000000046E-2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292.21600000000001</v>
      </c>
      <c r="E3">
        <f>BAWANA!AM3</f>
        <v>0</v>
      </c>
      <c r="F3">
        <f>(B3+C3)*0.8</f>
        <v>256</v>
      </c>
      <c r="G3">
        <f>(D3+E3)</f>
        <v>292.21600000000001</v>
      </c>
      <c r="H3" s="112"/>
      <c r="I3">
        <f>BRPL_EOD!AI3+BRPL_EOD!AJ3</f>
        <v>149.61000000000001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292.22000000000003</v>
      </c>
      <c r="O3" s="112">
        <f t="shared" ref="O3:O66" si="1">G3-N3</f>
        <v>-4.0000000000190994E-3</v>
      </c>
      <c r="P3">
        <v>149.60795209089042</v>
      </c>
      <c r="Q3">
        <v>44.999384025734031</v>
      </c>
      <c r="R3">
        <v>4.9999315584148922</v>
      </c>
      <c r="S3">
        <v>22.999685168708506</v>
      </c>
      <c r="T3">
        <v>69.609047156252132</v>
      </c>
      <c r="U3" s="114">
        <f t="shared" ref="U3:U66" si="2">SUM(P3:T3)</f>
        <v>292.21600000000001</v>
      </c>
      <c r="V3" s="112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292.21600000000001</v>
      </c>
      <c r="E4">
        <f>BAWANA!AM4</f>
        <v>0</v>
      </c>
      <c r="F4">
        <f t="shared" ref="F4:F67" si="4">(B4+C4)*0.8</f>
        <v>256</v>
      </c>
      <c r="G4">
        <f t="shared" ref="G4:G67" si="5">(D4+E4)</f>
        <v>292.21600000000001</v>
      </c>
      <c r="H4" s="112"/>
      <c r="I4">
        <f>BRPL_EOD!AI4+BRPL_EOD!AJ4</f>
        <v>149.61000000000001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292.22000000000003</v>
      </c>
      <c r="O4" s="112">
        <f t="shared" si="1"/>
        <v>-4.0000000000190994E-3</v>
      </c>
      <c r="P4">
        <v>149.60795209089042</v>
      </c>
      <c r="Q4">
        <v>44.999384025734031</v>
      </c>
      <c r="R4">
        <v>4.9999315584148922</v>
      </c>
      <c r="S4">
        <v>22.999685168708506</v>
      </c>
      <c r="T4">
        <v>69.609047156252132</v>
      </c>
      <c r="U4" s="114">
        <f t="shared" si="2"/>
        <v>292.21600000000001</v>
      </c>
      <c r="V4" s="112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292.21600000000001</v>
      </c>
      <c r="E5">
        <f>BAWANA!AM5</f>
        <v>0</v>
      </c>
      <c r="F5">
        <f t="shared" si="4"/>
        <v>256</v>
      </c>
      <c r="G5">
        <f t="shared" si="5"/>
        <v>292.21600000000001</v>
      </c>
      <c r="H5" s="112"/>
      <c r="I5">
        <f>BRPL_EOD!AI5+BRPL_EOD!AJ5</f>
        <v>149.61000000000001</v>
      </c>
      <c r="J5">
        <f>BYPL_EOD!AI5+BYPL_EOD!AJ5</f>
        <v>45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292.22000000000003</v>
      </c>
      <c r="O5" s="112">
        <f t="shared" si="1"/>
        <v>-4.0000000000190994E-3</v>
      </c>
      <c r="P5">
        <v>149.60795209089042</v>
      </c>
      <c r="Q5">
        <v>44.999384025734031</v>
      </c>
      <c r="R5">
        <v>4.9999315584148922</v>
      </c>
      <c r="S5">
        <v>22.999685168708506</v>
      </c>
      <c r="T5">
        <v>69.609047156252132</v>
      </c>
      <c r="U5" s="114">
        <f t="shared" si="2"/>
        <v>292.21600000000001</v>
      </c>
      <c r="V5" s="112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292.21600000000001</v>
      </c>
      <c r="E6">
        <f>BAWANA!AM6</f>
        <v>0</v>
      </c>
      <c r="F6">
        <f t="shared" si="4"/>
        <v>256</v>
      </c>
      <c r="G6">
        <f t="shared" si="5"/>
        <v>292.21600000000001</v>
      </c>
      <c r="H6" s="112"/>
      <c r="I6">
        <f>BRPL_EOD!AI6+BRPL_EOD!AJ6</f>
        <v>149.61000000000001</v>
      </c>
      <c r="J6">
        <f>BYPL_EOD!AI6+BYPL_EOD!AJ6</f>
        <v>45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292.22000000000003</v>
      </c>
      <c r="O6" s="112">
        <f t="shared" si="1"/>
        <v>-4.0000000000190994E-3</v>
      </c>
      <c r="P6">
        <v>149.60795209089042</v>
      </c>
      <c r="Q6">
        <v>44.999384025734031</v>
      </c>
      <c r="R6">
        <v>4.9999315584148922</v>
      </c>
      <c r="S6">
        <v>22.999685168708506</v>
      </c>
      <c r="T6">
        <v>69.609047156252132</v>
      </c>
      <c r="U6" s="114">
        <f t="shared" si="2"/>
        <v>292.21600000000001</v>
      </c>
      <c r="V6" s="112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292.21600000000001</v>
      </c>
      <c r="E7">
        <f>BAWANA!AM7</f>
        <v>0</v>
      </c>
      <c r="F7">
        <f t="shared" si="4"/>
        <v>256</v>
      </c>
      <c r="G7">
        <f t="shared" si="5"/>
        <v>292.21600000000001</v>
      </c>
      <c r="H7" s="112"/>
      <c r="I7">
        <f>BRPL_EOD!AI7+BRPL_EOD!AJ7</f>
        <v>149.61000000000001</v>
      </c>
      <c r="J7">
        <f>BYPL_EOD!AI7+BYPL_EOD!AJ7</f>
        <v>45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292.22000000000003</v>
      </c>
      <c r="O7" s="112">
        <f t="shared" si="1"/>
        <v>-4.0000000000190994E-3</v>
      </c>
      <c r="P7">
        <v>149.60795209089042</v>
      </c>
      <c r="Q7">
        <v>44.999384025734031</v>
      </c>
      <c r="R7">
        <v>4.9999315584148922</v>
      </c>
      <c r="S7">
        <v>22.999685168708506</v>
      </c>
      <c r="T7">
        <v>69.609047156252132</v>
      </c>
      <c r="U7" s="114">
        <f t="shared" si="2"/>
        <v>292.21600000000001</v>
      </c>
      <c r="V7" s="112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292.21600000000001</v>
      </c>
      <c r="E8">
        <f>BAWANA!AM8</f>
        <v>0</v>
      </c>
      <c r="F8">
        <f t="shared" si="4"/>
        <v>256</v>
      </c>
      <c r="G8">
        <f t="shared" si="5"/>
        <v>292.21600000000001</v>
      </c>
      <c r="H8" s="112"/>
      <c r="I8">
        <f>BRPL_EOD!AI8+BRPL_EOD!AJ8</f>
        <v>149.61000000000001</v>
      </c>
      <c r="J8">
        <f>BYPL_EOD!AI8+BYPL_EOD!AJ8</f>
        <v>45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292.22000000000003</v>
      </c>
      <c r="O8" s="112">
        <f t="shared" si="1"/>
        <v>-4.0000000000190994E-3</v>
      </c>
      <c r="P8">
        <v>149.60795209089042</v>
      </c>
      <c r="Q8">
        <v>44.999384025734031</v>
      </c>
      <c r="R8">
        <v>4.9999315584148922</v>
      </c>
      <c r="S8">
        <v>22.999685168708506</v>
      </c>
      <c r="T8">
        <v>69.609047156252132</v>
      </c>
      <c r="U8" s="114">
        <f t="shared" si="2"/>
        <v>292.21600000000001</v>
      </c>
      <c r="V8" s="112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292.21600000000001</v>
      </c>
      <c r="E9">
        <f>BAWANA!AM9</f>
        <v>0</v>
      </c>
      <c r="F9">
        <f t="shared" si="4"/>
        <v>256</v>
      </c>
      <c r="G9">
        <f t="shared" si="5"/>
        <v>292.21600000000001</v>
      </c>
      <c r="H9" s="112"/>
      <c r="I9">
        <f>BRPL_EOD!AI9+BRPL_EOD!AJ9</f>
        <v>149.61000000000001</v>
      </c>
      <c r="J9">
        <f>BYPL_EOD!AI9+BYPL_EOD!AJ9</f>
        <v>45</v>
      </c>
      <c r="K9">
        <f>MES_EOD!AI9+MES_EOD!AJ9</f>
        <v>5</v>
      </c>
      <c r="L9">
        <f>NDMC_EOD!AI9+NDMC_EOD!AJ9</f>
        <v>23</v>
      </c>
      <c r="M9">
        <f>TPDDL_EOD!AI9+TPDDL_EOD!AJ9</f>
        <v>69.61</v>
      </c>
      <c r="N9">
        <f t="shared" si="0"/>
        <v>292.22000000000003</v>
      </c>
      <c r="O9" s="112">
        <f t="shared" si="1"/>
        <v>-4.0000000000190994E-3</v>
      </c>
      <c r="P9">
        <v>149.60795209089042</v>
      </c>
      <c r="Q9">
        <v>44.999384025734031</v>
      </c>
      <c r="R9">
        <v>4.9999315584148922</v>
      </c>
      <c r="S9">
        <v>22.999685168708506</v>
      </c>
      <c r="T9">
        <v>69.609047156252132</v>
      </c>
      <c r="U9" s="114">
        <f t="shared" si="2"/>
        <v>292.21600000000001</v>
      </c>
      <c r="V9" s="112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292.21600000000001</v>
      </c>
      <c r="E10">
        <f>BAWANA!AM10</f>
        <v>0</v>
      </c>
      <c r="F10">
        <f t="shared" si="4"/>
        <v>256</v>
      </c>
      <c r="G10">
        <f t="shared" si="5"/>
        <v>292.21600000000001</v>
      </c>
      <c r="H10" s="112"/>
      <c r="I10">
        <f>BRPL_EOD!AI10+BRPL_EOD!AJ10</f>
        <v>149.61000000000001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23</v>
      </c>
      <c r="M10">
        <f>TPDDL_EOD!AI10+TPDDL_EOD!AJ10</f>
        <v>69.61</v>
      </c>
      <c r="N10">
        <f t="shared" si="0"/>
        <v>292.22000000000003</v>
      </c>
      <c r="O10" s="112">
        <f t="shared" si="1"/>
        <v>-4.0000000000190994E-3</v>
      </c>
      <c r="P10">
        <v>149.60795209089042</v>
      </c>
      <c r="Q10">
        <v>44.999384025734031</v>
      </c>
      <c r="R10">
        <v>4.9999315584148922</v>
      </c>
      <c r="S10">
        <v>22.999685168708506</v>
      </c>
      <c r="T10">
        <v>69.609047156252132</v>
      </c>
      <c r="U10" s="114">
        <f t="shared" si="2"/>
        <v>292.21600000000001</v>
      </c>
      <c r="V10" s="112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242.22000000000003</v>
      </c>
      <c r="E11">
        <f>BAWANA!AM11</f>
        <v>0</v>
      </c>
      <c r="F11">
        <f t="shared" si="4"/>
        <v>256</v>
      </c>
      <c r="G11">
        <f t="shared" si="5"/>
        <v>242.22000000000003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23</v>
      </c>
      <c r="M11">
        <f>TPDDL_EOD!AI11+TPDDL_EOD!AJ11</f>
        <v>69.61</v>
      </c>
      <c r="N11">
        <f t="shared" si="0"/>
        <v>242.22000000000003</v>
      </c>
      <c r="O11" s="112">
        <f t="shared" si="1"/>
        <v>0</v>
      </c>
      <c r="P11">
        <v>99.61</v>
      </c>
      <c r="Q11">
        <v>45</v>
      </c>
      <c r="R11">
        <v>5</v>
      </c>
      <c r="S11">
        <v>23</v>
      </c>
      <c r="T11">
        <v>69.61</v>
      </c>
      <c r="U11" s="114">
        <f t="shared" si="2"/>
        <v>242.22000000000003</v>
      </c>
      <c r="V11" s="112">
        <f t="shared" si="3"/>
        <v>0</v>
      </c>
      <c r="Y11">
        <f>BAWANA!AW11+BAWANA!AX11</f>
        <v>13.89</v>
      </c>
      <c r="Z11">
        <f>BAWANA!BD11+BAWANA!BE11</f>
        <v>13.89</v>
      </c>
      <c r="AA11">
        <f>BAWANA!X11+BAWANA!Y11</f>
        <v>13.89</v>
      </c>
      <c r="AB11">
        <f>BAWANA!AE11+BAWANA!AF11</f>
        <v>13.89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242.22000000000003</v>
      </c>
      <c r="E12">
        <f>BAWANA!AM12</f>
        <v>0</v>
      </c>
      <c r="F12">
        <f t="shared" si="4"/>
        <v>256</v>
      </c>
      <c r="G12">
        <f t="shared" si="5"/>
        <v>242.22000000000003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23</v>
      </c>
      <c r="M12">
        <f>TPDDL_EOD!AI12+TPDDL_EOD!AJ12</f>
        <v>69.61</v>
      </c>
      <c r="N12">
        <f t="shared" si="0"/>
        <v>242.22000000000003</v>
      </c>
      <c r="O12" s="112">
        <f t="shared" si="1"/>
        <v>0</v>
      </c>
      <c r="P12">
        <v>99.61</v>
      </c>
      <c r="Q12">
        <v>45</v>
      </c>
      <c r="R12">
        <v>5</v>
      </c>
      <c r="S12">
        <v>23</v>
      </c>
      <c r="T12">
        <v>69.61</v>
      </c>
      <c r="U12" s="114">
        <f t="shared" si="2"/>
        <v>242.22000000000003</v>
      </c>
      <c r="V12" s="112">
        <f t="shared" si="3"/>
        <v>0</v>
      </c>
      <c r="Y12">
        <f>BAWANA!AW12+BAWANA!AX12</f>
        <v>13.89</v>
      </c>
      <c r="Z12">
        <f>BAWANA!BD12+BAWANA!BE12</f>
        <v>13.89</v>
      </c>
      <c r="AA12">
        <f>BAWANA!X12+BAWANA!Y12</f>
        <v>13.89</v>
      </c>
      <c r="AB12">
        <f>BAWANA!AE12+BAWANA!AF12</f>
        <v>13.89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223.34000000000003</v>
      </c>
      <c r="E13">
        <f>BAWANA!AM13</f>
        <v>0</v>
      </c>
      <c r="F13">
        <f t="shared" si="4"/>
        <v>256</v>
      </c>
      <c r="G13">
        <f t="shared" si="5"/>
        <v>223.34000000000003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</v>
      </c>
      <c r="L13">
        <f>NDMC_EOD!AI13+NDMC_EOD!AJ13</f>
        <v>23</v>
      </c>
      <c r="M13">
        <f>TPDDL_EOD!AI13+TPDDL_EOD!AJ13</f>
        <v>50.74</v>
      </c>
      <c r="N13">
        <f t="shared" si="0"/>
        <v>223.35000000000002</v>
      </c>
      <c r="O13" s="112">
        <f t="shared" si="1"/>
        <v>-9.9999999999909051E-3</v>
      </c>
      <c r="P13">
        <v>99.605540183568394</v>
      </c>
      <c r="Q13">
        <v>44.997985224983211</v>
      </c>
      <c r="R13">
        <v>4.9997761361092454</v>
      </c>
      <c r="S13">
        <v>22.998970226102532</v>
      </c>
      <c r="T13">
        <v>50.73772822923663</v>
      </c>
      <c r="U13" s="114">
        <f t="shared" si="2"/>
        <v>223.34</v>
      </c>
      <c r="V13" s="112">
        <f t="shared" si="3"/>
        <v>0</v>
      </c>
      <c r="Y13">
        <f>BAWANA!AW13+BAWANA!AX13</f>
        <v>23.33</v>
      </c>
      <c r="Z13">
        <f>BAWANA!BD13+BAWANA!BE13</f>
        <v>23.33</v>
      </c>
      <c r="AA13">
        <f>BAWANA!X13+BAWANA!Y13</f>
        <v>23.33</v>
      </c>
      <c r="AB13">
        <f>BAWANA!AE13+BAWANA!AF13</f>
        <v>23.33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223.34000000000003</v>
      </c>
      <c r="E14">
        <f>BAWANA!AM14</f>
        <v>0</v>
      </c>
      <c r="F14">
        <f t="shared" si="4"/>
        <v>256</v>
      </c>
      <c r="G14">
        <f t="shared" si="5"/>
        <v>223.34000000000003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</v>
      </c>
      <c r="L14">
        <f>NDMC_EOD!AI14+NDMC_EOD!AJ14</f>
        <v>23</v>
      </c>
      <c r="M14">
        <f>TPDDL_EOD!AI14+TPDDL_EOD!AJ14</f>
        <v>50.74</v>
      </c>
      <c r="N14">
        <f t="shared" si="0"/>
        <v>223.35000000000002</v>
      </c>
      <c r="O14" s="112">
        <f t="shared" si="1"/>
        <v>-9.9999999999909051E-3</v>
      </c>
      <c r="P14">
        <v>99.605540183568394</v>
      </c>
      <c r="Q14">
        <v>44.997985224983211</v>
      </c>
      <c r="R14">
        <v>4.9997761361092454</v>
      </c>
      <c r="S14">
        <v>22.998970226102532</v>
      </c>
      <c r="T14">
        <v>50.73772822923663</v>
      </c>
      <c r="U14" s="114">
        <f t="shared" si="2"/>
        <v>223.34</v>
      </c>
      <c r="V14" s="112">
        <f t="shared" si="3"/>
        <v>0</v>
      </c>
      <c r="Y14">
        <f>BAWANA!AW14+BAWANA!AX14</f>
        <v>23.33</v>
      </c>
      <c r="Z14">
        <f>BAWANA!BD14+BAWANA!BE14</f>
        <v>23.33</v>
      </c>
      <c r="AA14">
        <f>BAWANA!X14+BAWANA!Y14</f>
        <v>23.33</v>
      </c>
      <c r="AB14">
        <f>BAWANA!AE14+BAWANA!AF14</f>
        <v>23.33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223.34000000000003</v>
      </c>
      <c r="E15">
        <f>BAWANA!AM15</f>
        <v>0</v>
      </c>
      <c r="F15">
        <f t="shared" si="4"/>
        <v>256</v>
      </c>
      <c r="G15">
        <f t="shared" si="5"/>
        <v>223.34000000000003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</v>
      </c>
      <c r="L15">
        <f>NDMC_EOD!AI15+NDMC_EOD!AJ15</f>
        <v>23</v>
      </c>
      <c r="M15">
        <f>TPDDL_EOD!AI15+TPDDL_EOD!AJ15</f>
        <v>50.74</v>
      </c>
      <c r="N15">
        <f t="shared" si="0"/>
        <v>223.35000000000002</v>
      </c>
      <c r="O15" s="112">
        <f t="shared" si="1"/>
        <v>-9.9999999999909051E-3</v>
      </c>
      <c r="P15">
        <v>99.605540183568394</v>
      </c>
      <c r="Q15">
        <v>44.997985224983211</v>
      </c>
      <c r="R15">
        <v>4.9997761361092454</v>
      </c>
      <c r="S15">
        <v>22.998970226102532</v>
      </c>
      <c r="T15">
        <v>50.73772822923663</v>
      </c>
      <c r="U15" s="114">
        <f t="shared" si="2"/>
        <v>223.34</v>
      </c>
      <c r="V15" s="112">
        <f t="shared" si="3"/>
        <v>0</v>
      </c>
      <c r="Y15">
        <f>BAWANA!AW15+BAWANA!AX15</f>
        <v>23.33</v>
      </c>
      <c r="Z15">
        <f>BAWANA!BD15+BAWANA!BE15</f>
        <v>23.33</v>
      </c>
      <c r="AA15">
        <f>BAWANA!X15+BAWANA!Y15</f>
        <v>23.33</v>
      </c>
      <c r="AB15">
        <f>BAWANA!AE15+BAWANA!AF15</f>
        <v>23.33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223.34000000000003</v>
      </c>
      <c r="E16">
        <f>BAWANA!AM16</f>
        <v>0</v>
      </c>
      <c r="F16">
        <f t="shared" si="4"/>
        <v>256</v>
      </c>
      <c r="G16">
        <f t="shared" si="5"/>
        <v>223.34000000000003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</v>
      </c>
      <c r="L16">
        <f>NDMC_EOD!AI16+NDMC_EOD!AJ16</f>
        <v>23</v>
      </c>
      <c r="M16">
        <f>TPDDL_EOD!AI16+TPDDL_EOD!AJ16</f>
        <v>50.74</v>
      </c>
      <c r="N16">
        <f t="shared" si="0"/>
        <v>223.35000000000002</v>
      </c>
      <c r="O16" s="112">
        <f t="shared" si="1"/>
        <v>-9.9999999999909051E-3</v>
      </c>
      <c r="P16">
        <v>99.605540183568394</v>
      </c>
      <c r="Q16">
        <v>44.997985224983211</v>
      </c>
      <c r="R16">
        <v>4.9997761361092454</v>
      </c>
      <c r="S16">
        <v>22.998970226102532</v>
      </c>
      <c r="T16">
        <v>50.73772822923663</v>
      </c>
      <c r="U16" s="114">
        <f t="shared" si="2"/>
        <v>223.34</v>
      </c>
      <c r="V16" s="112">
        <f t="shared" si="3"/>
        <v>0</v>
      </c>
      <c r="Y16">
        <f>BAWANA!AW16+BAWANA!AX16</f>
        <v>23.33</v>
      </c>
      <c r="Z16">
        <f>BAWANA!BD16+BAWANA!BE16</f>
        <v>23.33</v>
      </c>
      <c r="AA16">
        <f>BAWANA!X16+BAWANA!Y16</f>
        <v>23.33</v>
      </c>
      <c r="AB16">
        <f>BAWANA!AE16+BAWANA!AF16</f>
        <v>23.33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223.34000000000003</v>
      </c>
      <c r="E17">
        <f>BAWANA!AM17</f>
        <v>0</v>
      </c>
      <c r="F17">
        <f t="shared" si="4"/>
        <v>256</v>
      </c>
      <c r="G17">
        <f t="shared" si="5"/>
        <v>223.34000000000003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23</v>
      </c>
      <c r="M17">
        <f>TPDDL_EOD!AI17+TPDDL_EOD!AJ17</f>
        <v>50.74</v>
      </c>
      <c r="N17">
        <f t="shared" si="0"/>
        <v>223.35000000000002</v>
      </c>
      <c r="O17" s="112">
        <f t="shared" si="1"/>
        <v>-9.9999999999909051E-3</v>
      </c>
      <c r="P17">
        <v>99.605540183568394</v>
      </c>
      <c r="Q17">
        <v>44.997985224983211</v>
      </c>
      <c r="R17">
        <v>4.9997761361092454</v>
      </c>
      <c r="S17">
        <v>22.998970226102532</v>
      </c>
      <c r="T17">
        <v>50.73772822923663</v>
      </c>
      <c r="U17" s="114">
        <f t="shared" si="2"/>
        <v>223.34</v>
      </c>
      <c r="V17" s="112">
        <f t="shared" si="3"/>
        <v>0</v>
      </c>
      <c r="Y17">
        <f>BAWANA!AW17+BAWANA!AX17</f>
        <v>23.33</v>
      </c>
      <c r="Z17">
        <f>BAWANA!BD17+BAWANA!BE17</f>
        <v>23.33</v>
      </c>
      <c r="AA17">
        <f>BAWANA!X17+BAWANA!Y17</f>
        <v>23.33</v>
      </c>
      <c r="AB17">
        <f>BAWANA!AE17+BAWANA!AF17</f>
        <v>23.33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223.34000000000003</v>
      </c>
      <c r="E18">
        <f>BAWANA!AM18</f>
        <v>0</v>
      </c>
      <c r="F18">
        <f t="shared" si="4"/>
        <v>256</v>
      </c>
      <c r="G18">
        <f t="shared" si="5"/>
        <v>223.34000000000003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23</v>
      </c>
      <c r="M18">
        <f>TPDDL_EOD!AI18+TPDDL_EOD!AJ18</f>
        <v>50.74</v>
      </c>
      <c r="N18">
        <f t="shared" si="0"/>
        <v>223.35000000000002</v>
      </c>
      <c r="O18" s="112">
        <f t="shared" si="1"/>
        <v>-9.9999999999909051E-3</v>
      </c>
      <c r="P18">
        <v>99.605540183568394</v>
      </c>
      <c r="Q18">
        <v>44.997985224983211</v>
      </c>
      <c r="R18">
        <v>4.9997761361092454</v>
      </c>
      <c r="S18">
        <v>22.998970226102532</v>
      </c>
      <c r="T18">
        <v>50.73772822923663</v>
      </c>
      <c r="U18" s="114">
        <f t="shared" si="2"/>
        <v>223.34</v>
      </c>
      <c r="V18" s="112">
        <f t="shared" si="3"/>
        <v>0</v>
      </c>
      <c r="Y18">
        <f>BAWANA!AW18+BAWANA!AX18</f>
        <v>23.33</v>
      </c>
      <c r="Z18">
        <f>BAWANA!BD18+BAWANA!BE18</f>
        <v>23.33</v>
      </c>
      <c r="AA18">
        <f>BAWANA!X18+BAWANA!Y18</f>
        <v>23.33</v>
      </c>
      <c r="AB18">
        <f>BAWANA!AE18+BAWANA!AF18</f>
        <v>23.33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223.34000000000003</v>
      </c>
      <c r="E19">
        <f>BAWANA!AM19</f>
        <v>0</v>
      </c>
      <c r="F19">
        <f t="shared" si="4"/>
        <v>256</v>
      </c>
      <c r="G19">
        <f t="shared" si="5"/>
        <v>223.34000000000003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23</v>
      </c>
      <c r="M19">
        <f>TPDDL_EOD!AI19+TPDDL_EOD!AJ19</f>
        <v>50.74</v>
      </c>
      <c r="N19">
        <f t="shared" si="0"/>
        <v>223.35000000000002</v>
      </c>
      <c r="O19" s="112">
        <f t="shared" si="1"/>
        <v>-9.9999999999909051E-3</v>
      </c>
      <c r="P19">
        <v>99.605540183568394</v>
      </c>
      <c r="Q19">
        <v>44.997985224983211</v>
      </c>
      <c r="R19">
        <v>4.9997761361092454</v>
      </c>
      <c r="S19">
        <v>22.998970226102532</v>
      </c>
      <c r="T19">
        <v>50.73772822923663</v>
      </c>
      <c r="U19" s="114">
        <f t="shared" si="2"/>
        <v>223.34</v>
      </c>
      <c r="V19" s="112">
        <f t="shared" si="3"/>
        <v>0</v>
      </c>
      <c r="Y19">
        <f>BAWANA!AW19+BAWANA!AX19</f>
        <v>23.33</v>
      </c>
      <c r="Z19">
        <f>BAWANA!BD19+BAWANA!BE19</f>
        <v>23.33</v>
      </c>
      <c r="AA19">
        <f>BAWANA!X19+BAWANA!Y19</f>
        <v>23.33</v>
      </c>
      <c r="AB19">
        <f>BAWANA!AE19+BAWANA!AF19</f>
        <v>23.33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223.34000000000003</v>
      </c>
      <c r="E20">
        <f>BAWANA!AM20</f>
        <v>0</v>
      </c>
      <c r="F20">
        <f t="shared" si="4"/>
        <v>256</v>
      </c>
      <c r="G20">
        <f t="shared" si="5"/>
        <v>223.34000000000003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23</v>
      </c>
      <c r="M20">
        <f>TPDDL_EOD!AI20+TPDDL_EOD!AJ20</f>
        <v>50.74</v>
      </c>
      <c r="N20">
        <f t="shared" si="0"/>
        <v>223.35000000000002</v>
      </c>
      <c r="O20" s="112">
        <f t="shared" si="1"/>
        <v>-9.9999999999909051E-3</v>
      </c>
      <c r="P20">
        <v>99.605540183568394</v>
      </c>
      <c r="Q20">
        <v>44.997985224983211</v>
      </c>
      <c r="R20">
        <v>4.9997761361092454</v>
      </c>
      <c r="S20">
        <v>22.998970226102532</v>
      </c>
      <c r="T20">
        <v>50.73772822923663</v>
      </c>
      <c r="U20" s="114">
        <f t="shared" si="2"/>
        <v>223.34</v>
      </c>
      <c r="V20" s="112">
        <f t="shared" si="3"/>
        <v>0</v>
      </c>
      <c r="Y20">
        <f>BAWANA!AW20+BAWANA!AX20</f>
        <v>23.33</v>
      </c>
      <c r="Z20">
        <f>BAWANA!BD20+BAWANA!BE20</f>
        <v>23.33</v>
      </c>
      <c r="AA20">
        <f>BAWANA!X20+BAWANA!Y20</f>
        <v>23.33</v>
      </c>
      <c r="AB20">
        <f>BAWANA!AE20+BAWANA!AF20</f>
        <v>23.33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223.34000000000003</v>
      </c>
      <c r="E21">
        <f>BAWANA!AM21</f>
        <v>0</v>
      </c>
      <c r="F21">
        <f t="shared" si="4"/>
        <v>256</v>
      </c>
      <c r="G21">
        <f t="shared" si="5"/>
        <v>223.34000000000003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23</v>
      </c>
      <c r="M21">
        <f>TPDDL_EOD!AI21+TPDDL_EOD!AJ21</f>
        <v>50.74</v>
      </c>
      <c r="N21">
        <f t="shared" si="0"/>
        <v>223.35000000000002</v>
      </c>
      <c r="O21" s="112">
        <f t="shared" si="1"/>
        <v>-9.9999999999909051E-3</v>
      </c>
      <c r="P21">
        <v>99.605540183568394</v>
      </c>
      <c r="Q21">
        <v>44.997985224983211</v>
      </c>
      <c r="R21">
        <v>4.9997761361092454</v>
      </c>
      <c r="S21">
        <v>22.998970226102532</v>
      </c>
      <c r="T21">
        <v>50.73772822923663</v>
      </c>
      <c r="U21" s="114">
        <f t="shared" si="2"/>
        <v>223.34</v>
      </c>
      <c r="V21" s="112">
        <f t="shared" si="3"/>
        <v>0</v>
      </c>
      <c r="Y21">
        <f>BAWANA!AW21+BAWANA!AX21</f>
        <v>23.33</v>
      </c>
      <c r="Z21">
        <f>BAWANA!BD21+BAWANA!BE21</f>
        <v>23.33</v>
      </c>
      <c r="AA21">
        <f>BAWANA!X21+BAWANA!Y21</f>
        <v>23.33</v>
      </c>
      <c r="AB21">
        <f>BAWANA!AE21+BAWANA!AF21</f>
        <v>23.33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223.34000000000003</v>
      </c>
      <c r="E22">
        <f>BAWANA!AM22</f>
        <v>0</v>
      </c>
      <c r="F22">
        <f t="shared" si="4"/>
        <v>256</v>
      </c>
      <c r="G22">
        <f t="shared" si="5"/>
        <v>223.34000000000003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23</v>
      </c>
      <c r="M22">
        <f>TPDDL_EOD!AI22+TPDDL_EOD!AJ22</f>
        <v>50.74</v>
      </c>
      <c r="N22">
        <f t="shared" si="0"/>
        <v>223.35000000000002</v>
      </c>
      <c r="O22" s="112">
        <f t="shared" si="1"/>
        <v>-9.9999999999909051E-3</v>
      </c>
      <c r="P22">
        <v>99.605540183568394</v>
      </c>
      <c r="Q22">
        <v>44.997985224983211</v>
      </c>
      <c r="R22">
        <v>4.9997761361092454</v>
      </c>
      <c r="S22">
        <v>22.998970226102532</v>
      </c>
      <c r="T22">
        <v>50.73772822923663</v>
      </c>
      <c r="U22" s="114">
        <f t="shared" si="2"/>
        <v>223.34</v>
      </c>
      <c r="V22" s="112">
        <f t="shared" si="3"/>
        <v>0</v>
      </c>
      <c r="Y22">
        <f>BAWANA!AW22+BAWANA!AX22</f>
        <v>23.33</v>
      </c>
      <c r="Z22">
        <f>BAWANA!BD22+BAWANA!BE22</f>
        <v>23.33</v>
      </c>
      <c r="AA22">
        <f>BAWANA!X22+BAWANA!Y22</f>
        <v>23.33</v>
      </c>
      <c r="AB22">
        <f>BAWANA!AE22+BAWANA!AF22</f>
        <v>23.33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223.34000000000003</v>
      </c>
      <c r="E23">
        <f>BAWANA!AM23</f>
        <v>0</v>
      </c>
      <c r="F23">
        <f t="shared" si="4"/>
        <v>256</v>
      </c>
      <c r="G23">
        <f t="shared" si="5"/>
        <v>223.34000000000003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50.74</v>
      </c>
      <c r="N23">
        <f t="shared" si="0"/>
        <v>223.35000000000002</v>
      </c>
      <c r="O23" s="112">
        <f t="shared" si="1"/>
        <v>-9.9999999999909051E-3</v>
      </c>
      <c r="P23">
        <v>99.605540183568394</v>
      </c>
      <c r="Q23">
        <v>44.997985224983211</v>
      </c>
      <c r="R23">
        <v>4.9997761361092454</v>
      </c>
      <c r="S23">
        <v>22.998970226102532</v>
      </c>
      <c r="T23">
        <v>50.73772822923663</v>
      </c>
      <c r="U23" s="114">
        <f t="shared" si="2"/>
        <v>223.34</v>
      </c>
      <c r="V23" s="112">
        <f t="shared" si="3"/>
        <v>0</v>
      </c>
      <c r="Y23">
        <f>BAWANA!AW23+BAWANA!AX23</f>
        <v>23.33</v>
      </c>
      <c r="Z23">
        <f>BAWANA!BD23+BAWANA!BE23</f>
        <v>23.33</v>
      </c>
      <c r="AA23">
        <f>BAWANA!X23+BAWANA!Y23</f>
        <v>23.33</v>
      </c>
      <c r="AB23">
        <f>BAWANA!AE23+BAWANA!AF23</f>
        <v>23.33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223.34000000000003</v>
      </c>
      <c r="E24">
        <f>BAWANA!AM24</f>
        <v>0</v>
      </c>
      <c r="F24">
        <f t="shared" si="4"/>
        <v>256</v>
      </c>
      <c r="G24">
        <f t="shared" si="5"/>
        <v>223.34000000000003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50.74</v>
      </c>
      <c r="N24">
        <f t="shared" si="0"/>
        <v>223.35000000000002</v>
      </c>
      <c r="O24" s="112">
        <f t="shared" si="1"/>
        <v>-9.9999999999909051E-3</v>
      </c>
      <c r="P24">
        <v>99.605540183568394</v>
      </c>
      <c r="Q24">
        <v>44.997985224983211</v>
      </c>
      <c r="R24">
        <v>4.9997761361092454</v>
      </c>
      <c r="S24">
        <v>22.998970226102532</v>
      </c>
      <c r="T24">
        <v>50.73772822923663</v>
      </c>
      <c r="U24" s="114">
        <f t="shared" si="2"/>
        <v>223.34</v>
      </c>
      <c r="V24" s="112">
        <f t="shared" si="3"/>
        <v>0</v>
      </c>
      <c r="Y24">
        <f>BAWANA!AW24+BAWANA!AX24</f>
        <v>23.33</v>
      </c>
      <c r="Z24">
        <f>BAWANA!BD24+BAWANA!BE24</f>
        <v>23.33</v>
      </c>
      <c r="AA24">
        <f>BAWANA!X24+BAWANA!Y24</f>
        <v>23.33</v>
      </c>
      <c r="AB24">
        <f>BAWANA!AE24+BAWANA!AF24</f>
        <v>23.33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223.34000000000003</v>
      </c>
      <c r="E25">
        <f>BAWANA!AM25</f>
        <v>0</v>
      </c>
      <c r="F25">
        <f t="shared" si="4"/>
        <v>256</v>
      </c>
      <c r="G25">
        <f t="shared" si="5"/>
        <v>223.34000000000003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50.74</v>
      </c>
      <c r="N25">
        <f t="shared" si="0"/>
        <v>223.35000000000002</v>
      </c>
      <c r="O25" s="112">
        <f t="shared" si="1"/>
        <v>-9.9999999999909051E-3</v>
      </c>
      <c r="P25">
        <v>99.605540183568394</v>
      </c>
      <c r="Q25">
        <v>44.997985224983211</v>
      </c>
      <c r="R25">
        <v>4.9997761361092454</v>
      </c>
      <c r="S25">
        <v>22.998970226102532</v>
      </c>
      <c r="T25">
        <v>50.73772822923663</v>
      </c>
      <c r="U25" s="114">
        <f t="shared" si="2"/>
        <v>223.34</v>
      </c>
      <c r="V25" s="112">
        <f t="shared" si="3"/>
        <v>0</v>
      </c>
      <c r="Y25">
        <f>BAWANA!AW25+BAWANA!AX25</f>
        <v>23.33</v>
      </c>
      <c r="Z25">
        <f>BAWANA!BD25+BAWANA!BE25</f>
        <v>23.33</v>
      </c>
      <c r="AA25">
        <f>BAWANA!X25+BAWANA!Y25</f>
        <v>23.33</v>
      </c>
      <c r="AB25">
        <f>BAWANA!AE25+BAWANA!AF25</f>
        <v>23.33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223.34000000000003</v>
      </c>
      <c r="E26">
        <f>BAWANA!AM26</f>
        <v>0</v>
      </c>
      <c r="F26">
        <f t="shared" si="4"/>
        <v>256</v>
      </c>
      <c r="G26">
        <f t="shared" si="5"/>
        <v>223.34000000000003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50.74</v>
      </c>
      <c r="N26">
        <f t="shared" si="0"/>
        <v>223.35000000000002</v>
      </c>
      <c r="O26" s="112">
        <f t="shared" si="1"/>
        <v>-9.9999999999909051E-3</v>
      </c>
      <c r="P26">
        <v>99.605540183568394</v>
      </c>
      <c r="Q26">
        <v>44.997985224983211</v>
      </c>
      <c r="R26">
        <v>4.9997761361092454</v>
      </c>
      <c r="S26">
        <v>22.998970226102532</v>
      </c>
      <c r="T26">
        <v>50.73772822923663</v>
      </c>
      <c r="U26" s="114">
        <f t="shared" si="2"/>
        <v>223.34</v>
      </c>
      <c r="V26" s="112">
        <f t="shared" si="3"/>
        <v>0</v>
      </c>
      <c r="Y26">
        <f>BAWANA!AW26+BAWANA!AX26</f>
        <v>23.33</v>
      </c>
      <c r="Z26">
        <f>BAWANA!BD26+BAWANA!BE26</f>
        <v>23.33</v>
      </c>
      <c r="AA26">
        <f>BAWANA!X26+BAWANA!Y26</f>
        <v>23.33</v>
      </c>
      <c r="AB26">
        <f>BAWANA!AE26+BAWANA!AF26</f>
        <v>23.33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222.61</v>
      </c>
      <c r="E27">
        <f>BAWANA!AM27</f>
        <v>0</v>
      </c>
      <c r="F27">
        <f t="shared" si="4"/>
        <v>256</v>
      </c>
      <c r="G27">
        <f t="shared" si="5"/>
        <v>222.61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222.61</v>
      </c>
      <c r="O27" s="112">
        <f t="shared" si="1"/>
        <v>0</v>
      </c>
      <c r="P27">
        <v>99.61</v>
      </c>
      <c r="Q27">
        <v>45</v>
      </c>
      <c r="R27">
        <v>5</v>
      </c>
      <c r="S27">
        <v>23</v>
      </c>
      <c r="T27">
        <v>50</v>
      </c>
      <c r="U27" s="114">
        <f t="shared" si="2"/>
        <v>222.61</v>
      </c>
      <c r="V27" s="112">
        <f t="shared" si="3"/>
        <v>0</v>
      </c>
      <c r="Y27">
        <f>BAWANA!AW27+BAWANA!AX27</f>
        <v>15.39</v>
      </c>
      <c r="Z27">
        <f>BAWANA!BD27+BAWANA!BE27</f>
        <v>32</v>
      </c>
      <c r="AA27">
        <f>BAWANA!X27+BAWANA!Y27</f>
        <v>15.39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222.61</v>
      </c>
      <c r="E28">
        <f>BAWANA!AM28</f>
        <v>0</v>
      </c>
      <c r="F28">
        <f t="shared" si="4"/>
        <v>256</v>
      </c>
      <c r="G28">
        <f t="shared" si="5"/>
        <v>222.61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222.61</v>
      </c>
      <c r="O28" s="112">
        <f t="shared" si="1"/>
        <v>0</v>
      </c>
      <c r="P28">
        <v>99.61</v>
      </c>
      <c r="Q28">
        <v>45</v>
      </c>
      <c r="R28">
        <v>5</v>
      </c>
      <c r="S28">
        <v>23</v>
      </c>
      <c r="T28">
        <v>50</v>
      </c>
      <c r="U28" s="114">
        <f t="shared" si="2"/>
        <v>222.61</v>
      </c>
      <c r="V28" s="112">
        <f t="shared" si="3"/>
        <v>0</v>
      </c>
      <c r="Y28">
        <f>BAWANA!AW28+BAWANA!AX28</f>
        <v>15.39</v>
      </c>
      <c r="Z28">
        <f>BAWANA!BD28+BAWANA!BE28</f>
        <v>32</v>
      </c>
      <c r="AA28">
        <f>BAWANA!X28+BAWANA!Y28</f>
        <v>15.39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222.61</v>
      </c>
      <c r="E29">
        <f>BAWANA!AM29</f>
        <v>0</v>
      </c>
      <c r="F29">
        <f t="shared" si="4"/>
        <v>256</v>
      </c>
      <c r="G29">
        <f t="shared" si="5"/>
        <v>222.61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222.61</v>
      </c>
      <c r="O29" s="112">
        <f t="shared" si="1"/>
        <v>0</v>
      </c>
      <c r="P29">
        <v>99.61</v>
      </c>
      <c r="Q29">
        <v>45</v>
      </c>
      <c r="R29">
        <v>5</v>
      </c>
      <c r="S29">
        <v>23</v>
      </c>
      <c r="T29">
        <v>50</v>
      </c>
      <c r="U29" s="114">
        <f t="shared" si="2"/>
        <v>222.61</v>
      </c>
      <c r="V29" s="112">
        <f t="shared" si="3"/>
        <v>0</v>
      </c>
      <c r="Y29">
        <f>BAWANA!AW29+BAWANA!AX29</f>
        <v>15.39</v>
      </c>
      <c r="Z29">
        <f>BAWANA!BD29+BAWANA!BE29</f>
        <v>32</v>
      </c>
      <c r="AA29">
        <f>BAWANA!X29+BAWANA!Y29</f>
        <v>15.39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222.61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50</v>
      </c>
      <c r="U30" s="114">
        <f t="shared" si="2"/>
        <v>222.61</v>
      </c>
      <c r="V30" s="112">
        <f t="shared" si="3"/>
        <v>0</v>
      </c>
      <c r="Y30">
        <f>BAWANA!AW30+BAWANA!AX30</f>
        <v>15.39</v>
      </c>
      <c r="Z30">
        <f>BAWANA!BD30+BAWANA!BE30</f>
        <v>32</v>
      </c>
      <c r="AA30">
        <f>BAWANA!X30+BAWANA!Y30</f>
        <v>15.39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222.61</v>
      </c>
      <c r="E31">
        <f>BAWANA!AM31</f>
        <v>0</v>
      </c>
      <c r="F31">
        <f t="shared" si="4"/>
        <v>256</v>
      </c>
      <c r="G31">
        <f t="shared" si="5"/>
        <v>222.61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50</v>
      </c>
      <c r="N31">
        <f t="shared" si="0"/>
        <v>222.61</v>
      </c>
      <c r="O31" s="112">
        <f t="shared" si="1"/>
        <v>0</v>
      </c>
      <c r="P31">
        <v>99.61</v>
      </c>
      <c r="Q31">
        <v>45</v>
      </c>
      <c r="R31">
        <v>5</v>
      </c>
      <c r="S31">
        <v>23</v>
      </c>
      <c r="T31">
        <v>50</v>
      </c>
      <c r="U31" s="114">
        <f t="shared" si="2"/>
        <v>222.61</v>
      </c>
      <c r="V31" s="112">
        <f t="shared" si="3"/>
        <v>0</v>
      </c>
      <c r="Y31">
        <f>BAWANA!AW31+BAWANA!AX31</f>
        <v>15.39</v>
      </c>
      <c r="Z31">
        <f>BAWANA!BD31+BAWANA!BE31</f>
        <v>32</v>
      </c>
      <c r="AA31">
        <f>BAWANA!X31+BAWANA!Y31</f>
        <v>15.39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222.61</v>
      </c>
      <c r="E32">
        <f>BAWANA!AM32</f>
        <v>0</v>
      </c>
      <c r="F32">
        <f t="shared" si="4"/>
        <v>256</v>
      </c>
      <c r="G32">
        <f t="shared" si="5"/>
        <v>222.61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50</v>
      </c>
      <c r="N32">
        <f t="shared" si="0"/>
        <v>222.61</v>
      </c>
      <c r="O32" s="112">
        <f t="shared" si="1"/>
        <v>0</v>
      </c>
      <c r="P32">
        <v>99.61</v>
      </c>
      <c r="Q32">
        <v>45</v>
      </c>
      <c r="R32">
        <v>5</v>
      </c>
      <c r="S32">
        <v>23</v>
      </c>
      <c r="T32">
        <v>50</v>
      </c>
      <c r="U32" s="114">
        <f t="shared" si="2"/>
        <v>222.61</v>
      </c>
      <c r="V32" s="112">
        <f t="shared" si="3"/>
        <v>0</v>
      </c>
      <c r="Y32">
        <f>BAWANA!AW32+BAWANA!AX32</f>
        <v>15.39</v>
      </c>
      <c r="Z32">
        <f>BAWANA!BD32+BAWANA!BE32</f>
        <v>32</v>
      </c>
      <c r="AA32">
        <f>BAWANA!X32+BAWANA!Y32</f>
        <v>15.39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222.61</v>
      </c>
      <c r="E33">
        <f>BAWANA!AM33</f>
        <v>0</v>
      </c>
      <c r="F33">
        <f t="shared" si="4"/>
        <v>256</v>
      </c>
      <c r="G33">
        <f t="shared" si="5"/>
        <v>222.61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50</v>
      </c>
      <c r="N33">
        <f t="shared" si="0"/>
        <v>222.61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50</v>
      </c>
      <c r="U33" s="114">
        <f t="shared" si="2"/>
        <v>222.61</v>
      </c>
      <c r="V33" s="112">
        <f t="shared" si="3"/>
        <v>0</v>
      </c>
      <c r="Y33">
        <f>BAWANA!AW33+BAWANA!AX33</f>
        <v>15.39</v>
      </c>
      <c r="Z33">
        <f>BAWANA!BD33+BAWANA!BE33</f>
        <v>32</v>
      </c>
      <c r="AA33">
        <f>BAWANA!X33+BAWANA!Y33</f>
        <v>15.39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222.61</v>
      </c>
      <c r="E34">
        <f>BAWANA!AM34</f>
        <v>0</v>
      </c>
      <c r="F34">
        <f t="shared" si="4"/>
        <v>256</v>
      </c>
      <c r="G34">
        <f t="shared" si="5"/>
        <v>222.61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50</v>
      </c>
      <c r="N34">
        <f t="shared" si="0"/>
        <v>222.61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50</v>
      </c>
      <c r="U34" s="114">
        <f t="shared" si="2"/>
        <v>222.61</v>
      </c>
      <c r="V34" s="112">
        <f t="shared" si="3"/>
        <v>0</v>
      </c>
      <c r="Y34">
        <f>BAWANA!AW34+BAWANA!AX34</f>
        <v>15.39</v>
      </c>
      <c r="Z34">
        <f>BAWANA!BD34+BAWANA!BE34</f>
        <v>32</v>
      </c>
      <c r="AA34">
        <f>BAWANA!X34+BAWANA!Y34</f>
        <v>15.39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212.04</v>
      </c>
      <c r="E35">
        <f>BAWANA!AM35</f>
        <v>0</v>
      </c>
      <c r="F35">
        <f t="shared" si="4"/>
        <v>256</v>
      </c>
      <c r="G35">
        <f t="shared" si="5"/>
        <v>212.04</v>
      </c>
      <c r="H35" s="112"/>
      <c r="I35">
        <f>BRPL_EOD!AI35+BRPL_EOD!AJ35</f>
        <v>80.819999999999993</v>
      </c>
      <c r="J35">
        <f>BYPL_EOD!AI35+BYPL_EOD!AJ35</f>
        <v>46.74</v>
      </c>
      <c r="K35">
        <f>MES_EOD!AI35+MES_EOD!AJ35</f>
        <v>5</v>
      </c>
      <c r="L35">
        <f>NDMC_EOD!AI35+NDMC_EOD!AJ35</f>
        <v>23</v>
      </c>
      <c r="M35">
        <f>TPDDL_EOD!AI35+TPDDL_EOD!AJ35</f>
        <v>56.48</v>
      </c>
      <c r="N35">
        <f t="shared" si="0"/>
        <v>212.04</v>
      </c>
      <c r="O35" s="112">
        <f t="shared" si="1"/>
        <v>0</v>
      </c>
      <c r="P35">
        <v>80.819999999999993</v>
      </c>
      <c r="Q35">
        <v>46.74</v>
      </c>
      <c r="R35">
        <v>5</v>
      </c>
      <c r="S35">
        <v>23</v>
      </c>
      <c r="T35">
        <v>56.48</v>
      </c>
      <c r="U35" s="114">
        <f t="shared" si="2"/>
        <v>212.04</v>
      </c>
      <c r="V35" s="112">
        <f t="shared" si="3"/>
        <v>0</v>
      </c>
      <c r="Y35">
        <f>BAWANA!AW35+BAWANA!AX35</f>
        <v>25.96</v>
      </c>
      <c r="Z35">
        <f>BAWANA!BD35+BAWANA!BE35</f>
        <v>32</v>
      </c>
      <c r="AA35">
        <f>BAWANA!X35+BAWANA!Y35</f>
        <v>25.96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212.04</v>
      </c>
      <c r="E36">
        <f>BAWANA!AM36</f>
        <v>0</v>
      </c>
      <c r="F36">
        <f t="shared" si="4"/>
        <v>256</v>
      </c>
      <c r="G36">
        <f t="shared" si="5"/>
        <v>212.04</v>
      </c>
      <c r="H36" s="112"/>
      <c r="I36">
        <f>BRPL_EOD!AI36+BRPL_EOD!AJ36</f>
        <v>80.819999999999993</v>
      </c>
      <c r="J36">
        <f>BYPL_EOD!AI36+BYPL_EOD!AJ36</f>
        <v>46.74</v>
      </c>
      <c r="K36">
        <f>MES_EOD!AI36+MES_EOD!AJ36</f>
        <v>5</v>
      </c>
      <c r="L36">
        <f>NDMC_EOD!AI36+NDMC_EOD!AJ36</f>
        <v>23</v>
      </c>
      <c r="M36">
        <f>TPDDL_EOD!AI36+TPDDL_EOD!AJ36</f>
        <v>56.48</v>
      </c>
      <c r="N36">
        <f t="shared" si="0"/>
        <v>212.04</v>
      </c>
      <c r="O36" s="112">
        <f t="shared" si="1"/>
        <v>0</v>
      </c>
      <c r="P36">
        <v>80.819999999999993</v>
      </c>
      <c r="Q36">
        <v>46.74</v>
      </c>
      <c r="R36">
        <v>5</v>
      </c>
      <c r="S36">
        <v>23</v>
      </c>
      <c r="T36">
        <v>56.48</v>
      </c>
      <c r="U36" s="114">
        <f t="shared" si="2"/>
        <v>212.04</v>
      </c>
      <c r="V36" s="112">
        <f t="shared" si="3"/>
        <v>0</v>
      </c>
      <c r="Y36">
        <f>BAWANA!AW36+BAWANA!AX36</f>
        <v>25.96</v>
      </c>
      <c r="Z36">
        <f>BAWANA!BD36+BAWANA!BE36</f>
        <v>32</v>
      </c>
      <c r="AA36">
        <f>BAWANA!X36+BAWANA!Y36</f>
        <v>25.96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212.04</v>
      </c>
      <c r="E37">
        <f>BAWANA!AM37</f>
        <v>0</v>
      </c>
      <c r="F37">
        <f t="shared" si="4"/>
        <v>256</v>
      </c>
      <c r="G37">
        <f t="shared" si="5"/>
        <v>212.04</v>
      </c>
      <c r="H37" s="112"/>
      <c r="I37">
        <f>BRPL_EOD!AI37+BRPL_EOD!AJ37</f>
        <v>80.819999999999993</v>
      </c>
      <c r="J37">
        <f>BYPL_EOD!AI37+BYPL_EOD!AJ37</f>
        <v>46.74</v>
      </c>
      <c r="K37">
        <f>MES_EOD!AI37+MES_EOD!AJ37</f>
        <v>5</v>
      </c>
      <c r="L37">
        <f>NDMC_EOD!AI37+NDMC_EOD!AJ37</f>
        <v>23</v>
      </c>
      <c r="M37">
        <f>TPDDL_EOD!AI37+TPDDL_EOD!AJ37</f>
        <v>56.48</v>
      </c>
      <c r="N37">
        <f t="shared" si="0"/>
        <v>212.04</v>
      </c>
      <c r="O37" s="112">
        <f t="shared" si="1"/>
        <v>0</v>
      </c>
      <c r="P37">
        <v>80.819999999999993</v>
      </c>
      <c r="Q37">
        <v>46.74</v>
      </c>
      <c r="R37">
        <v>5</v>
      </c>
      <c r="S37">
        <v>23</v>
      </c>
      <c r="T37">
        <v>56.48</v>
      </c>
      <c r="U37" s="114">
        <f t="shared" si="2"/>
        <v>212.04</v>
      </c>
      <c r="V37" s="112">
        <f t="shared" si="3"/>
        <v>0</v>
      </c>
      <c r="Y37">
        <f>BAWANA!AW37+BAWANA!AX37</f>
        <v>25.96</v>
      </c>
      <c r="Z37">
        <f>BAWANA!BD37+BAWANA!BE37</f>
        <v>32</v>
      </c>
      <c r="AA37">
        <f>BAWANA!X37+BAWANA!Y37</f>
        <v>25.96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212.04</v>
      </c>
      <c r="E38">
        <f>BAWANA!AM38</f>
        <v>0</v>
      </c>
      <c r="F38">
        <f t="shared" si="4"/>
        <v>256</v>
      </c>
      <c r="G38">
        <f t="shared" si="5"/>
        <v>212.04</v>
      </c>
      <c r="H38" s="112"/>
      <c r="I38">
        <f>BRPL_EOD!AI38+BRPL_EOD!AJ38</f>
        <v>80.819999999999993</v>
      </c>
      <c r="J38">
        <f>BYPL_EOD!AI38+BYPL_EOD!AJ38</f>
        <v>46.74</v>
      </c>
      <c r="K38">
        <f>MES_EOD!AI38+MES_EOD!AJ38</f>
        <v>5</v>
      </c>
      <c r="L38">
        <f>NDMC_EOD!AI38+NDMC_EOD!AJ38</f>
        <v>23</v>
      </c>
      <c r="M38">
        <f>TPDDL_EOD!AI38+TPDDL_EOD!AJ38</f>
        <v>56.48</v>
      </c>
      <c r="N38">
        <f t="shared" si="0"/>
        <v>212.04</v>
      </c>
      <c r="O38" s="112">
        <f t="shared" si="1"/>
        <v>0</v>
      </c>
      <c r="P38">
        <v>80.819999999999993</v>
      </c>
      <c r="Q38">
        <v>46.74</v>
      </c>
      <c r="R38">
        <v>5</v>
      </c>
      <c r="S38">
        <v>23</v>
      </c>
      <c r="T38">
        <v>56.48</v>
      </c>
      <c r="U38" s="114">
        <f t="shared" si="2"/>
        <v>212.04</v>
      </c>
      <c r="V38" s="112">
        <f t="shared" si="3"/>
        <v>0</v>
      </c>
      <c r="Y38">
        <f>BAWANA!AW38+BAWANA!AX38</f>
        <v>25.96</v>
      </c>
      <c r="Z38">
        <f>BAWANA!BD38+BAWANA!BE38</f>
        <v>32</v>
      </c>
      <c r="AA38">
        <f>BAWANA!X38+BAWANA!Y38</f>
        <v>25.96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212.04</v>
      </c>
      <c r="E39">
        <f>BAWANA!AM39</f>
        <v>0</v>
      </c>
      <c r="F39">
        <f t="shared" si="4"/>
        <v>256</v>
      </c>
      <c r="G39">
        <f t="shared" si="5"/>
        <v>212.04</v>
      </c>
      <c r="H39" s="112"/>
      <c r="I39">
        <f>BRPL_EOD!AI39+BRPL_EOD!AJ39</f>
        <v>80.819999999999993</v>
      </c>
      <c r="J39">
        <f>BYPL_EOD!AI39+BYPL_EOD!AJ39</f>
        <v>46.74</v>
      </c>
      <c r="K39">
        <f>MES_EOD!AI39+MES_EOD!AJ39</f>
        <v>5</v>
      </c>
      <c r="L39">
        <f>NDMC_EOD!AI39+NDMC_EOD!AJ39</f>
        <v>23</v>
      </c>
      <c r="M39">
        <f>TPDDL_EOD!AI39+TPDDL_EOD!AJ39</f>
        <v>56.48</v>
      </c>
      <c r="N39">
        <f t="shared" si="0"/>
        <v>212.04</v>
      </c>
      <c r="O39" s="112">
        <f t="shared" si="1"/>
        <v>0</v>
      </c>
      <c r="P39">
        <v>80.819999999999993</v>
      </c>
      <c r="Q39">
        <v>46.74</v>
      </c>
      <c r="R39">
        <v>5</v>
      </c>
      <c r="S39">
        <v>23</v>
      </c>
      <c r="T39">
        <v>56.48</v>
      </c>
      <c r="U39" s="114">
        <f t="shared" si="2"/>
        <v>212.04</v>
      </c>
      <c r="V39" s="112">
        <f t="shared" si="3"/>
        <v>0</v>
      </c>
      <c r="Y39">
        <f>BAWANA!AW39+BAWANA!AX39</f>
        <v>25.96</v>
      </c>
      <c r="Z39">
        <f>BAWANA!BD39+BAWANA!BE39</f>
        <v>32</v>
      </c>
      <c r="AA39">
        <f>BAWANA!X39+BAWANA!Y39</f>
        <v>25.96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212.04</v>
      </c>
      <c r="E40">
        <f>BAWANA!AM40</f>
        <v>0</v>
      </c>
      <c r="F40">
        <f t="shared" si="4"/>
        <v>256</v>
      </c>
      <c r="G40">
        <f t="shared" si="5"/>
        <v>212.04</v>
      </c>
      <c r="H40" s="112"/>
      <c r="I40">
        <f>BRPL_EOD!AI40+BRPL_EOD!AJ40</f>
        <v>80.819999999999993</v>
      </c>
      <c r="J40">
        <f>BYPL_EOD!AI40+BYPL_EOD!AJ40</f>
        <v>46.74</v>
      </c>
      <c r="K40">
        <f>MES_EOD!AI40+MES_EOD!AJ40</f>
        <v>5</v>
      </c>
      <c r="L40">
        <f>NDMC_EOD!AI40+NDMC_EOD!AJ40</f>
        <v>23</v>
      </c>
      <c r="M40">
        <f>TPDDL_EOD!AI40+TPDDL_EOD!AJ40</f>
        <v>56.48</v>
      </c>
      <c r="N40">
        <f t="shared" si="0"/>
        <v>212.04</v>
      </c>
      <c r="O40" s="112">
        <f t="shared" si="1"/>
        <v>0</v>
      </c>
      <c r="P40">
        <v>80.819999999999993</v>
      </c>
      <c r="Q40">
        <v>46.74</v>
      </c>
      <c r="R40">
        <v>5</v>
      </c>
      <c r="S40">
        <v>23</v>
      </c>
      <c r="T40">
        <v>56.48</v>
      </c>
      <c r="U40" s="114">
        <f t="shared" si="2"/>
        <v>212.04</v>
      </c>
      <c r="V40" s="112">
        <f t="shared" si="3"/>
        <v>0</v>
      </c>
      <c r="Y40">
        <f>BAWANA!AW40+BAWANA!AX40</f>
        <v>25.96</v>
      </c>
      <c r="Z40">
        <f>BAWANA!BD40+BAWANA!BE40</f>
        <v>32</v>
      </c>
      <c r="AA40">
        <f>BAWANA!X40+BAWANA!Y40</f>
        <v>25.96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212.04</v>
      </c>
      <c r="E41">
        <f>BAWANA!AM41</f>
        <v>0</v>
      </c>
      <c r="F41">
        <f t="shared" si="4"/>
        <v>256</v>
      </c>
      <c r="G41">
        <f t="shared" si="5"/>
        <v>212.04</v>
      </c>
      <c r="H41" s="112"/>
      <c r="I41">
        <f>BRPL_EOD!AI41+BRPL_EOD!AJ41</f>
        <v>80.819999999999993</v>
      </c>
      <c r="J41">
        <f>BYPL_EOD!AI41+BYPL_EOD!AJ41</f>
        <v>46.74</v>
      </c>
      <c r="K41">
        <f>MES_EOD!AI41+MES_EOD!AJ41</f>
        <v>5</v>
      </c>
      <c r="L41">
        <f>NDMC_EOD!AI41+NDMC_EOD!AJ41</f>
        <v>23</v>
      </c>
      <c r="M41">
        <f>TPDDL_EOD!AI41+TPDDL_EOD!AJ41</f>
        <v>56.48</v>
      </c>
      <c r="N41">
        <f t="shared" si="0"/>
        <v>212.04</v>
      </c>
      <c r="O41" s="112">
        <f t="shared" si="1"/>
        <v>0</v>
      </c>
      <c r="P41">
        <v>80.819999999999993</v>
      </c>
      <c r="Q41">
        <v>46.74</v>
      </c>
      <c r="R41">
        <v>5</v>
      </c>
      <c r="S41">
        <v>23</v>
      </c>
      <c r="T41">
        <v>56.48</v>
      </c>
      <c r="U41" s="114">
        <f t="shared" si="2"/>
        <v>212.04</v>
      </c>
      <c r="V41" s="112">
        <f t="shared" si="3"/>
        <v>0</v>
      </c>
      <c r="Y41">
        <f>BAWANA!AW41+BAWANA!AX41</f>
        <v>25.96</v>
      </c>
      <c r="Z41">
        <f>BAWANA!BD41+BAWANA!BE41</f>
        <v>32</v>
      </c>
      <c r="AA41">
        <f>BAWANA!X41+BAWANA!Y41</f>
        <v>25.96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212.04</v>
      </c>
      <c r="E42">
        <f>BAWANA!AM42</f>
        <v>0</v>
      </c>
      <c r="F42">
        <f t="shared" si="4"/>
        <v>256</v>
      </c>
      <c r="G42">
        <f t="shared" si="5"/>
        <v>212.04</v>
      </c>
      <c r="H42" s="112"/>
      <c r="I42">
        <f>BRPL_EOD!AI42+BRPL_EOD!AJ42</f>
        <v>80.819999999999993</v>
      </c>
      <c r="J42">
        <f>BYPL_EOD!AI42+BYPL_EOD!AJ42</f>
        <v>46.74</v>
      </c>
      <c r="K42">
        <f>MES_EOD!AI42+MES_EOD!AJ42</f>
        <v>5</v>
      </c>
      <c r="L42">
        <f>NDMC_EOD!AI42+NDMC_EOD!AJ42</f>
        <v>23</v>
      </c>
      <c r="M42">
        <f>TPDDL_EOD!AI42+TPDDL_EOD!AJ42</f>
        <v>56.48</v>
      </c>
      <c r="N42">
        <f t="shared" si="0"/>
        <v>212.04</v>
      </c>
      <c r="O42" s="112">
        <f t="shared" si="1"/>
        <v>0</v>
      </c>
      <c r="P42">
        <v>80.819999999999993</v>
      </c>
      <c r="Q42">
        <v>46.74</v>
      </c>
      <c r="R42">
        <v>5</v>
      </c>
      <c r="S42">
        <v>23</v>
      </c>
      <c r="T42">
        <v>56.48</v>
      </c>
      <c r="U42" s="114">
        <f t="shared" si="2"/>
        <v>212.04</v>
      </c>
      <c r="V42" s="112">
        <f t="shared" si="3"/>
        <v>0</v>
      </c>
      <c r="Y42">
        <f>BAWANA!AW42+BAWANA!AX42</f>
        <v>25.96</v>
      </c>
      <c r="Z42">
        <f>BAWANA!BD42+BAWANA!BE42</f>
        <v>32</v>
      </c>
      <c r="AA42">
        <f>BAWANA!X42+BAWANA!Y42</f>
        <v>25.96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212.04</v>
      </c>
      <c r="E43">
        <f>BAWANA!AM43</f>
        <v>0</v>
      </c>
      <c r="F43">
        <f t="shared" si="4"/>
        <v>256</v>
      </c>
      <c r="G43">
        <f t="shared" si="5"/>
        <v>212.04</v>
      </c>
      <c r="H43" s="112"/>
      <c r="I43">
        <f>BRPL_EOD!AI43+BRPL_EOD!AJ43</f>
        <v>80.819999999999993</v>
      </c>
      <c r="J43">
        <f>BYPL_EOD!AI43+BYPL_EOD!AJ43</f>
        <v>46.74</v>
      </c>
      <c r="K43">
        <f>MES_EOD!AI43+MES_EOD!AJ43</f>
        <v>5</v>
      </c>
      <c r="L43">
        <f>NDMC_EOD!AI43+NDMC_EOD!AJ43</f>
        <v>23</v>
      </c>
      <c r="M43">
        <f>TPDDL_EOD!AI43+TPDDL_EOD!AJ43</f>
        <v>56.48</v>
      </c>
      <c r="N43">
        <f t="shared" si="0"/>
        <v>212.04</v>
      </c>
      <c r="O43" s="112">
        <f t="shared" si="1"/>
        <v>0</v>
      </c>
      <c r="P43">
        <v>80.819999999999993</v>
      </c>
      <c r="Q43">
        <v>46.74</v>
      </c>
      <c r="R43">
        <v>5</v>
      </c>
      <c r="S43">
        <v>23</v>
      </c>
      <c r="T43">
        <v>56.48</v>
      </c>
      <c r="U43" s="114">
        <f t="shared" si="2"/>
        <v>212.04</v>
      </c>
      <c r="V43" s="112">
        <f t="shared" si="3"/>
        <v>0</v>
      </c>
      <c r="Y43">
        <f>BAWANA!AW43+BAWANA!AX43</f>
        <v>25.96</v>
      </c>
      <c r="Z43">
        <f>BAWANA!BD43+BAWANA!BE43</f>
        <v>32</v>
      </c>
      <c r="AA43">
        <f>BAWANA!X43+BAWANA!Y43</f>
        <v>25.96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212.04</v>
      </c>
      <c r="E44">
        <f>BAWANA!AM44</f>
        <v>0</v>
      </c>
      <c r="F44">
        <f t="shared" si="4"/>
        <v>256</v>
      </c>
      <c r="G44">
        <f t="shared" si="5"/>
        <v>212.04</v>
      </c>
      <c r="H44" s="112"/>
      <c r="I44">
        <f>BRPL_EOD!AI44+BRPL_EOD!AJ44</f>
        <v>80.819999999999993</v>
      </c>
      <c r="J44">
        <f>BYPL_EOD!AI44+BYPL_EOD!AJ44</f>
        <v>46.74</v>
      </c>
      <c r="K44">
        <f>MES_EOD!AI44+MES_EOD!AJ44</f>
        <v>5</v>
      </c>
      <c r="L44">
        <f>NDMC_EOD!AI44+NDMC_EOD!AJ44</f>
        <v>23</v>
      </c>
      <c r="M44">
        <f>TPDDL_EOD!AI44+TPDDL_EOD!AJ44</f>
        <v>56.48</v>
      </c>
      <c r="N44">
        <f t="shared" si="0"/>
        <v>212.04</v>
      </c>
      <c r="O44" s="112">
        <f t="shared" si="1"/>
        <v>0</v>
      </c>
      <c r="P44">
        <v>80.819999999999993</v>
      </c>
      <c r="Q44">
        <v>46.74</v>
      </c>
      <c r="R44">
        <v>5</v>
      </c>
      <c r="S44">
        <v>23</v>
      </c>
      <c r="T44">
        <v>56.48</v>
      </c>
      <c r="U44" s="114">
        <f t="shared" si="2"/>
        <v>212.04</v>
      </c>
      <c r="V44" s="112">
        <f t="shared" si="3"/>
        <v>0</v>
      </c>
      <c r="Y44">
        <f>BAWANA!AW44+BAWANA!AX44</f>
        <v>25.96</v>
      </c>
      <c r="Z44">
        <f>BAWANA!BD44+BAWANA!BE44</f>
        <v>32</v>
      </c>
      <c r="AA44">
        <f>BAWANA!X44+BAWANA!Y44</f>
        <v>25.96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216.74</v>
      </c>
      <c r="E71">
        <f>BAWANA!AM71</f>
        <v>0</v>
      </c>
      <c r="F71">
        <f t="shared" si="11"/>
        <v>256</v>
      </c>
      <c r="G71">
        <f t="shared" si="12"/>
        <v>216.74</v>
      </c>
      <c r="H71" s="112"/>
      <c r="I71">
        <f>BRPL_EOD!AI71+BRPL_EOD!AJ71</f>
        <v>82.89</v>
      </c>
      <c r="J71">
        <f>BYPL_EOD!AI71+BYPL_EOD!AJ71</f>
        <v>47.93</v>
      </c>
      <c r="K71">
        <f>MES_EOD!AI71+MES_EOD!AJ71</f>
        <v>5</v>
      </c>
      <c r="L71">
        <f>NDMC_EOD!AI71+NDMC_EOD!AJ71</f>
        <v>23</v>
      </c>
      <c r="M71">
        <f>TPDDL_EOD!AI71+TPDDL_EOD!AJ71</f>
        <v>57.92</v>
      </c>
      <c r="N71">
        <f t="shared" si="7"/>
        <v>216.74</v>
      </c>
      <c r="O71" s="112">
        <f t="shared" si="8"/>
        <v>0</v>
      </c>
      <c r="P71">
        <v>82.89</v>
      </c>
      <c r="Q71">
        <v>47.93</v>
      </c>
      <c r="R71">
        <v>5</v>
      </c>
      <c r="S71">
        <v>23</v>
      </c>
      <c r="T71">
        <v>57.92</v>
      </c>
      <c r="U71" s="114">
        <f t="shared" si="9"/>
        <v>216.74</v>
      </c>
      <c r="V71" s="112">
        <f t="shared" si="10"/>
        <v>0</v>
      </c>
      <c r="Y71">
        <f>BAWANA!AW71+BAWANA!AX71</f>
        <v>26.63</v>
      </c>
      <c r="Z71">
        <f>BAWANA!BD71+BAWANA!BE71</f>
        <v>26.63</v>
      </c>
      <c r="AA71">
        <f>BAWANA!X71+BAWANA!Y71</f>
        <v>26.63</v>
      </c>
      <c r="AB71">
        <f>BAWANA!AE71+BAWANA!AF71</f>
        <v>26.63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216.74</v>
      </c>
      <c r="E72">
        <f>BAWANA!AM72</f>
        <v>0</v>
      </c>
      <c r="F72">
        <f t="shared" si="11"/>
        <v>256</v>
      </c>
      <c r="G72">
        <f t="shared" si="12"/>
        <v>216.74</v>
      </c>
      <c r="H72" s="112"/>
      <c r="I72">
        <f>BRPL_EOD!AI72+BRPL_EOD!AJ72</f>
        <v>82.89</v>
      </c>
      <c r="J72">
        <f>BYPL_EOD!AI72+BYPL_EOD!AJ72</f>
        <v>47.93</v>
      </c>
      <c r="K72">
        <f>MES_EOD!AI72+MES_EOD!AJ72</f>
        <v>5</v>
      </c>
      <c r="L72">
        <f>NDMC_EOD!AI72+NDMC_EOD!AJ72</f>
        <v>23</v>
      </c>
      <c r="M72">
        <f>TPDDL_EOD!AI72+TPDDL_EOD!AJ72</f>
        <v>57.92</v>
      </c>
      <c r="N72">
        <f t="shared" si="7"/>
        <v>216.74</v>
      </c>
      <c r="O72" s="112">
        <f t="shared" si="8"/>
        <v>0</v>
      </c>
      <c r="P72">
        <v>82.89</v>
      </c>
      <c r="Q72">
        <v>47.93</v>
      </c>
      <c r="R72">
        <v>5</v>
      </c>
      <c r="S72">
        <v>23</v>
      </c>
      <c r="T72">
        <v>57.92</v>
      </c>
      <c r="U72" s="114">
        <f t="shared" si="9"/>
        <v>216.74</v>
      </c>
      <c r="V72" s="112">
        <f t="shared" si="10"/>
        <v>0</v>
      </c>
      <c r="Y72">
        <f>BAWANA!AW72+BAWANA!AX72</f>
        <v>26.63</v>
      </c>
      <c r="Z72">
        <f>BAWANA!BD72+BAWANA!BE72</f>
        <v>26.63</v>
      </c>
      <c r="AA72">
        <f>BAWANA!X72+BAWANA!Y72</f>
        <v>26.63</v>
      </c>
      <c r="AB72">
        <f>BAWANA!AE72+BAWANA!AF72</f>
        <v>26.63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216.74</v>
      </c>
      <c r="E73">
        <f>BAWANA!AM73</f>
        <v>0</v>
      </c>
      <c r="F73">
        <f t="shared" si="11"/>
        <v>256</v>
      </c>
      <c r="G73">
        <f t="shared" si="12"/>
        <v>216.74</v>
      </c>
      <c r="H73" s="112"/>
      <c r="I73">
        <f>BRPL_EOD!AI73+BRPL_EOD!AJ73</f>
        <v>82.89</v>
      </c>
      <c r="J73">
        <f>BYPL_EOD!AI73+BYPL_EOD!AJ73</f>
        <v>47.93</v>
      </c>
      <c r="K73">
        <f>MES_EOD!AI73+MES_EOD!AJ73</f>
        <v>5</v>
      </c>
      <c r="L73">
        <f>NDMC_EOD!AI73+NDMC_EOD!AJ73</f>
        <v>23</v>
      </c>
      <c r="M73">
        <f>TPDDL_EOD!AI73+TPDDL_EOD!AJ73</f>
        <v>57.92</v>
      </c>
      <c r="N73">
        <f t="shared" si="7"/>
        <v>216.74</v>
      </c>
      <c r="O73" s="112">
        <f t="shared" si="8"/>
        <v>0</v>
      </c>
      <c r="P73">
        <v>82.89</v>
      </c>
      <c r="Q73">
        <v>47.93</v>
      </c>
      <c r="R73">
        <v>5</v>
      </c>
      <c r="S73">
        <v>23</v>
      </c>
      <c r="T73">
        <v>57.92</v>
      </c>
      <c r="U73" s="114">
        <f t="shared" si="9"/>
        <v>216.74</v>
      </c>
      <c r="V73" s="112">
        <f t="shared" si="10"/>
        <v>0</v>
      </c>
      <c r="Y73">
        <f>BAWANA!AW73+BAWANA!AX73</f>
        <v>26.63</v>
      </c>
      <c r="Z73">
        <f>BAWANA!BD73+BAWANA!BE73</f>
        <v>26.63</v>
      </c>
      <c r="AA73">
        <f>BAWANA!X73+BAWANA!Y73</f>
        <v>26.63</v>
      </c>
      <c r="AB73">
        <f>BAWANA!AE73+BAWANA!AF73</f>
        <v>26.63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216.74</v>
      </c>
      <c r="E74">
        <f>BAWANA!AM74</f>
        <v>0</v>
      </c>
      <c r="F74">
        <f t="shared" si="11"/>
        <v>256</v>
      </c>
      <c r="G74">
        <f t="shared" si="12"/>
        <v>216.74</v>
      </c>
      <c r="H74" s="112"/>
      <c r="I74">
        <f>BRPL_EOD!AI74+BRPL_EOD!AJ74</f>
        <v>82.89</v>
      </c>
      <c r="J74">
        <f>BYPL_EOD!AI74+BYPL_EOD!AJ74</f>
        <v>47.93</v>
      </c>
      <c r="K74">
        <f>MES_EOD!AI74+MES_EOD!AJ74</f>
        <v>5</v>
      </c>
      <c r="L74">
        <f>NDMC_EOD!AI74+NDMC_EOD!AJ74</f>
        <v>23</v>
      </c>
      <c r="M74">
        <f>TPDDL_EOD!AI74+TPDDL_EOD!AJ74</f>
        <v>57.92</v>
      </c>
      <c r="N74">
        <f t="shared" si="7"/>
        <v>216.74</v>
      </c>
      <c r="O74" s="112">
        <f t="shared" si="8"/>
        <v>0</v>
      </c>
      <c r="P74">
        <v>82.89</v>
      </c>
      <c r="Q74">
        <v>47.93</v>
      </c>
      <c r="R74">
        <v>5</v>
      </c>
      <c r="S74">
        <v>23</v>
      </c>
      <c r="T74">
        <v>57.92</v>
      </c>
      <c r="U74" s="114">
        <f t="shared" si="9"/>
        <v>216.74</v>
      </c>
      <c r="V74" s="112">
        <f t="shared" si="10"/>
        <v>0</v>
      </c>
      <c r="Y74">
        <f>BAWANA!AW74+BAWANA!AX74</f>
        <v>26.63</v>
      </c>
      <c r="Z74">
        <f>BAWANA!BD74+BAWANA!BE74</f>
        <v>26.63</v>
      </c>
      <c r="AA74">
        <f>BAWANA!X74+BAWANA!Y74</f>
        <v>26.63</v>
      </c>
      <c r="AB74">
        <f>BAWANA!AE74+BAWANA!AF74</f>
        <v>26.63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277.25</v>
      </c>
      <c r="E75">
        <f>BAWANA!AM75</f>
        <v>0</v>
      </c>
      <c r="F75">
        <f t="shared" si="11"/>
        <v>256</v>
      </c>
      <c r="G75">
        <f t="shared" si="12"/>
        <v>277.25</v>
      </c>
      <c r="H75" s="112"/>
      <c r="I75">
        <f>BRPL_EOD!AI75+BRPL_EOD!AJ75</f>
        <v>149.61000000000001</v>
      </c>
      <c r="J75">
        <f>BYPL_EOD!AI75+BYPL_EOD!AJ75</f>
        <v>50</v>
      </c>
      <c r="K75">
        <f>MES_EOD!AI75+MES_EOD!AJ75</f>
        <v>5</v>
      </c>
      <c r="L75">
        <f>NDMC_EOD!AI75+NDMC_EOD!AJ75</f>
        <v>22.64</v>
      </c>
      <c r="M75">
        <f>TPDDL_EOD!AI75+TPDDL_EOD!AJ75</f>
        <v>50</v>
      </c>
      <c r="N75">
        <f t="shared" si="7"/>
        <v>277.25</v>
      </c>
      <c r="O75" s="112">
        <f t="shared" si="8"/>
        <v>0</v>
      </c>
      <c r="P75">
        <v>149.61000000000001</v>
      </c>
      <c r="Q75">
        <v>50</v>
      </c>
      <c r="R75">
        <v>5</v>
      </c>
      <c r="S75">
        <v>22.64</v>
      </c>
      <c r="T75">
        <v>50</v>
      </c>
      <c r="U75" s="114">
        <f t="shared" si="9"/>
        <v>277.25</v>
      </c>
      <c r="V75" s="112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277.25</v>
      </c>
      <c r="E76">
        <f>BAWANA!AM76</f>
        <v>0</v>
      </c>
      <c r="F76">
        <f t="shared" si="11"/>
        <v>256</v>
      </c>
      <c r="G76">
        <f t="shared" si="12"/>
        <v>277.25</v>
      </c>
      <c r="H76" s="112"/>
      <c r="I76">
        <f>BRPL_EOD!AI76+BRPL_EOD!AJ76</f>
        <v>149.61000000000001</v>
      </c>
      <c r="J76">
        <f>BYPL_EOD!AI76+BYPL_EOD!AJ76</f>
        <v>50</v>
      </c>
      <c r="K76">
        <f>MES_EOD!AI76+MES_EOD!AJ76</f>
        <v>5</v>
      </c>
      <c r="L76">
        <f>NDMC_EOD!AI76+NDMC_EOD!AJ76</f>
        <v>22.64</v>
      </c>
      <c r="M76">
        <f>TPDDL_EOD!AI76+TPDDL_EOD!AJ76</f>
        <v>50</v>
      </c>
      <c r="N76">
        <f t="shared" si="7"/>
        <v>277.25</v>
      </c>
      <c r="O76" s="112">
        <f t="shared" si="8"/>
        <v>0</v>
      </c>
      <c r="P76">
        <v>149.61000000000001</v>
      </c>
      <c r="Q76">
        <v>50</v>
      </c>
      <c r="R76">
        <v>5</v>
      </c>
      <c r="S76">
        <v>22.64</v>
      </c>
      <c r="T76">
        <v>50</v>
      </c>
      <c r="U76" s="114">
        <f t="shared" si="9"/>
        <v>277.25</v>
      </c>
      <c r="V76" s="112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282.25</v>
      </c>
      <c r="E77">
        <f>BAWANA!AM77</f>
        <v>0</v>
      </c>
      <c r="F77">
        <f t="shared" si="11"/>
        <v>256</v>
      </c>
      <c r="G77">
        <f t="shared" si="12"/>
        <v>282.25</v>
      </c>
      <c r="H77" s="112"/>
      <c r="I77">
        <f>BRPL_EOD!AI77+BRPL_EOD!AJ77</f>
        <v>149.61000000000001</v>
      </c>
      <c r="J77">
        <f>BYPL_EOD!AI77+BYPL_EOD!AJ77</f>
        <v>55</v>
      </c>
      <c r="K77">
        <f>MES_EOD!AI77+MES_EOD!AJ77</f>
        <v>5</v>
      </c>
      <c r="L77">
        <f>NDMC_EOD!AI77+NDMC_EOD!AJ77</f>
        <v>22.64</v>
      </c>
      <c r="M77">
        <f>TPDDL_EOD!AI77+TPDDL_EOD!AJ77</f>
        <v>50</v>
      </c>
      <c r="N77">
        <f t="shared" si="7"/>
        <v>282.25</v>
      </c>
      <c r="O77" s="112">
        <f t="shared" si="8"/>
        <v>0</v>
      </c>
      <c r="P77">
        <v>149.61000000000001</v>
      </c>
      <c r="Q77">
        <v>55</v>
      </c>
      <c r="R77">
        <v>5</v>
      </c>
      <c r="S77">
        <v>22.64</v>
      </c>
      <c r="T77">
        <v>50</v>
      </c>
      <c r="U77" s="114">
        <f t="shared" si="9"/>
        <v>282.25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121.43</v>
      </c>
      <c r="J78">
        <f>BYPL_EOD!AI78+BYPL_EOD!AJ78</f>
        <v>54.14</v>
      </c>
      <c r="K78">
        <f>MES_EOD!AI78+MES_EOD!AJ78</f>
        <v>4.92</v>
      </c>
      <c r="L78">
        <f>NDMC_EOD!AI78+NDMC_EOD!AJ78</f>
        <v>22.29</v>
      </c>
      <c r="M78">
        <f>TPDDL_EOD!AI78+TPDDL_EOD!AJ78</f>
        <v>49.22</v>
      </c>
      <c r="N78">
        <f t="shared" si="7"/>
        <v>251.99999999999997</v>
      </c>
      <c r="O78" s="112">
        <f t="shared" si="8"/>
        <v>0</v>
      </c>
      <c r="P78">
        <v>121.43000000000002</v>
      </c>
      <c r="Q78">
        <v>54.140000000000008</v>
      </c>
      <c r="R78">
        <v>4.9200000000000008</v>
      </c>
      <c r="S78">
        <v>22.290000000000003</v>
      </c>
      <c r="T78">
        <v>49.220000000000006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121.43</v>
      </c>
      <c r="J79">
        <f>BYPL_EOD!AI79+BYPL_EOD!AJ79</f>
        <v>54.14</v>
      </c>
      <c r="K79">
        <f>MES_EOD!AI79+MES_EOD!AJ79</f>
        <v>4.92</v>
      </c>
      <c r="L79">
        <f>NDMC_EOD!AI79+NDMC_EOD!AJ79</f>
        <v>22.29</v>
      </c>
      <c r="M79">
        <f>TPDDL_EOD!AI79+TPDDL_EOD!AJ79</f>
        <v>49.22</v>
      </c>
      <c r="N79">
        <f t="shared" si="7"/>
        <v>251.99999999999997</v>
      </c>
      <c r="O79" s="112">
        <f t="shared" si="8"/>
        <v>0</v>
      </c>
      <c r="P79">
        <v>121.43000000000002</v>
      </c>
      <c r="Q79">
        <v>54.140000000000008</v>
      </c>
      <c r="R79">
        <v>4.9200000000000008</v>
      </c>
      <c r="S79">
        <v>22.290000000000003</v>
      </c>
      <c r="T79">
        <v>49.220000000000006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121.43</v>
      </c>
      <c r="J80">
        <f>BYPL_EOD!AI80+BYPL_EOD!AJ80</f>
        <v>54.14</v>
      </c>
      <c r="K80">
        <f>MES_EOD!AI80+MES_EOD!AJ80</f>
        <v>4.92</v>
      </c>
      <c r="L80">
        <f>NDMC_EOD!AI80+NDMC_EOD!AJ80</f>
        <v>22.29</v>
      </c>
      <c r="M80">
        <f>TPDDL_EOD!AI80+TPDDL_EOD!AJ80</f>
        <v>49.22</v>
      </c>
      <c r="N80">
        <f t="shared" si="7"/>
        <v>251.99999999999997</v>
      </c>
      <c r="O80" s="112">
        <f t="shared" si="8"/>
        <v>0</v>
      </c>
      <c r="P80">
        <v>121.43000000000002</v>
      </c>
      <c r="Q80">
        <v>54.140000000000008</v>
      </c>
      <c r="R80">
        <v>4.9200000000000008</v>
      </c>
      <c r="S80">
        <v>22.290000000000003</v>
      </c>
      <c r="T80">
        <v>49.220000000000006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102.13</v>
      </c>
      <c r="J81">
        <f>BYPL_EOD!AI81+BYPL_EOD!AJ81</f>
        <v>54.14</v>
      </c>
      <c r="K81">
        <f>MES_EOD!AI81+MES_EOD!AJ81</f>
        <v>4.92</v>
      </c>
      <c r="L81">
        <f>NDMC_EOD!AI81+NDMC_EOD!AJ81</f>
        <v>22.29</v>
      </c>
      <c r="M81">
        <f>TPDDL_EOD!AI81+TPDDL_EOD!AJ81</f>
        <v>68.52</v>
      </c>
      <c r="N81">
        <f t="shared" si="7"/>
        <v>251.99999999999994</v>
      </c>
      <c r="O81" s="112">
        <f t="shared" si="8"/>
        <v>0</v>
      </c>
      <c r="P81">
        <v>102.13000000000002</v>
      </c>
      <c r="Q81">
        <v>54.140000000000015</v>
      </c>
      <c r="R81">
        <v>4.9200000000000008</v>
      </c>
      <c r="S81">
        <v>22.290000000000003</v>
      </c>
      <c r="T81">
        <v>68.52000000000001</v>
      </c>
      <c r="U81" s="114">
        <f t="shared" si="9"/>
        <v>252.00000000000003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102.13</v>
      </c>
      <c r="J82">
        <f>BYPL_EOD!AI82+BYPL_EOD!AJ82</f>
        <v>54.14</v>
      </c>
      <c r="K82">
        <f>MES_EOD!AI82+MES_EOD!AJ82</f>
        <v>4.92</v>
      </c>
      <c r="L82">
        <f>NDMC_EOD!AI82+NDMC_EOD!AJ82</f>
        <v>22.29</v>
      </c>
      <c r="M82">
        <f>TPDDL_EOD!AI82+TPDDL_EOD!AJ82</f>
        <v>68.52</v>
      </c>
      <c r="N82">
        <f t="shared" si="7"/>
        <v>251.99999999999994</v>
      </c>
      <c r="O82" s="112">
        <f t="shared" si="8"/>
        <v>0</v>
      </c>
      <c r="P82">
        <v>102.13000000000002</v>
      </c>
      <c r="Q82">
        <v>54.140000000000015</v>
      </c>
      <c r="R82">
        <v>4.9200000000000008</v>
      </c>
      <c r="S82">
        <v>22.290000000000003</v>
      </c>
      <c r="T82">
        <v>68.52000000000001</v>
      </c>
      <c r="U82" s="114">
        <f t="shared" si="9"/>
        <v>252.00000000000003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103.75</v>
      </c>
      <c r="J83">
        <f>BYPL_EOD!AI83+BYPL_EOD!AJ83</f>
        <v>55</v>
      </c>
      <c r="K83">
        <f>MES_EOD!AI83+MES_EOD!AJ83</f>
        <v>5</v>
      </c>
      <c r="L83">
        <f>NDMC_EOD!AI83+NDMC_EOD!AJ83</f>
        <v>22.64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103.75</v>
      </c>
      <c r="Q83">
        <v>55</v>
      </c>
      <c r="R83">
        <v>5</v>
      </c>
      <c r="S83">
        <v>22.64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103.75</v>
      </c>
      <c r="J84">
        <f>BYPL_EOD!AI84+BYPL_EOD!AJ84</f>
        <v>55</v>
      </c>
      <c r="K84">
        <f>MES_EOD!AI84+MES_EOD!AJ84</f>
        <v>5</v>
      </c>
      <c r="L84">
        <f>NDMC_EOD!AI84+NDMC_EOD!AJ84</f>
        <v>22.64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103.75</v>
      </c>
      <c r="Q84">
        <v>55</v>
      </c>
      <c r="R84">
        <v>5</v>
      </c>
      <c r="S84">
        <v>22.64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103.75</v>
      </c>
      <c r="J85">
        <f>BYPL_EOD!AI85+BYPL_EOD!AJ85</f>
        <v>55</v>
      </c>
      <c r="K85">
        <f>MES_EOD!AI85+MES_EOD!AJ85</f>
        <v>5</v>
      </c>
      <c r="L85">
        <f>NDMC_EOD!AI85+NDMC_EOD!AJ85</f>
        <v>22.64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103.75</v>
      </c>
      <c r="Q85">
        <v>55</v>
      </c>
      <c r="R85">
        <v>5</v>
      </c>
      <c r="S85">
        <v>22.64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103.75</v>
      </c>
      <c r="J86">
        <f>BYPL_EOD!AI86+BYPL_EOD!AJ86</f>
        <v>55</v>
      </c>
      <c r="K86">
        <f>MES_EOD!AI86+MES_EOD!AJ86</f>
        <v>5</v>
      </c>
      <c r="L86">
        <f>NDMC_EOD!AI86+NDMC_EOD!AJ86</f>
        <v>22.64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103.75</v>
      </c>
      <c r="Q86">
        <v>55</v>
      </c>
      <c r="R86">
        <v>5</v>
      </c>
      <c r="S86">
        <v>22.64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103.75</v>
      </c>
      <c r="J87">
        <f>BYPL_EOD!AI87+BYPL_EOD!AJ87</f>
        <v>55</v>
      </c>
      <c r="K87">
        <f>MES_EOD!AI87+MES_EOD!AJ87</f>
        <v>5</v>
      </c>
      <c r="L87">
        <f>NDMC_EOD!AI87+NDMC_EOD!AJ87</f>
        <v>22.64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103.75</v>
      </c>
      <c r="Q87">
        <v>55</v>
      </c>
      <c r="R87">
        <v>5</v>
      </c>
      <c r="S87">
        <v>22.64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103.75</v>
      </c>
      <c r="J88">
        <f>BYPL_EOD!AI88+BYPL_EOD!AJ88</f>
        <v>55</v>
      </c>
      <c r="K88">
        <f>MES_EOD!AI88+MES_EOD!AJ88</f>
        <v>5</v>
      </c>
      <c r="L88">
        <f>NDMC_EOD!AI88+NDMC_EOD!AJ88</f>
        <v>22.64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103.75</v>
      </c>
      <c r="Q88">
        <v>55</v>
      </c>
      <c r="R88">
        <v>5</v>
      </c>
      <c r="S88">
        <v>22.64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</v>
      </c>
      <c r="E89">
        <f>BAWANA!AM89</f>
        <v>0</v>
      </c>
      <c r="F89">
        <f t="shared" si="11"/>
        <v>256</v>
      </c>
      <c r="G89">
        <f t="shared" si="12"/>
        <v>288</v>
      </c>
      <c r="H89" s="112"/>
      <c r="I89">
        <f>BRPL_EOD!AI89+BRPL_EOD!AJ89</f>
        <v>135.75</v>
      </c>
      <c r="J89">
        <f>BYPL_EOD!AI89+BYPL_EOD!AJ89</f>
        <v>55</v>
      </c>
      <c r="K89">
        <f>MES_EOD!AI89+MES_EOD!AJ89</f>
        <v>5</v>
      </c>
      <c r="L89">
        <f>NDMC_EOD!AI89+NDMC_EOD!AJ89</f>
        <v>22.64</v>
      </c>
      <c r="M89">
        <f>TPDDL_EOD!AI89+TPDDL_EOD!AJ89</f>
        <v>69.61</v>
      </c>
      <c r="N89">
        <f t="shared" si="7"/>
        <v>288</v>
      </c>
      <c r="O89" s="112">
        <f t="shared" si="8"/>
        <v>0</v>
      </c>
      <c r="P89">
        <v>135.75</v>
      </c>
      <c r="Q89">
        <v>55</v>
      </c>
      <c r="R89">
        <v>5</v>
      </c>
      <c r="S89">
        <v>22.64</v>
      </c>
      <c r="T89">
        <v>69.61</v>
      </c>
      <c r="U89" s="114">
        <f t="shared" si="9"/>
        <v>288</v>
      </c>
      <c r="V89" s="112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288</v>
      </c>
      <c r="E90">
        <f>BAWANA!AM90</f>
        <v>0</v>
      </c>
      <c r="F90">
        <f t="shared" si="11"/>
        <v>256</v>
      </c>
      <c r="G90">
        <f t="shared" si="12"/>
        <v>288</v>
      </c>
      <c r="H90" s="112"/>
      <c r="I90">
        <f>BRPL_EOD!AI90+BRPL_EOD!AJ90</f>
        <v>135.75</v>
      </c>
      <c r="J90">
        <f>BYPL_EOD!AI90+BYPL_EOD!AJ90</f>
        <v>55</v>
      </c>
      <c r="K90">
        <f>MES_EOD!AI90+MES_EOD!AJ90</f>
        <v>5</v>
      </c>
      <c r="L90">
        <f>NDMC_EOD!AI90+NDMC_EOD!AJ90</f>
        <v>22.64</v>
      </c>
      <c r="M90">
        <f>TPDDL_EOD!AI90+TPDDL_EOD!AJ90</f>
        <v>69.61</v>
      </c>
      <c r="N90">
        <f t="shared" si="7"/>
        <v>288</v>
      </c>
      <c r="O90" s="112">
        <f t="shared" si="8"/>
        <v>0</v>
      </c>
      <c r="P90">
        <v>135.75</v>
      </c>
      <c r="Q90">
        <v>55</v>
      </c>
      <c r="R90">
        <v>5</v>
      </c>
      <c r="S90">
        <v>22.64</v>
      </c>
      <c r="T90">
        <v>69.61</v>
      </c>
      <c r="U90" s="114">
        <f t="shared" si="9"/>
        <v>288</v>
      </c>
      <c r="V90" s="112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288</v>
      </c>
      <c r="E91">
        <f>BAWANA!AM91</f>
        <v>0</v>
      </c>
      <c r="F91">
        <f t="shared" si="11"/>
        <v>256</v>
      </c>
      <c r="G91">
        <f t="shared" si="12"/>
        <v>288</v>
      </c>
      <c r="H91" s="112"/>
      <c r="I91">
        <f>BRPL_EOD!AI91+BRPL_EOD!AJ91</f>
        <v>140.38999999999999</v>
      </c>
      <c r="J91">
        <f>BYPL_EOD!AI91+BYPL_EOD!AJ91</f>
        <v>50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288</v>
      </c>
      <c r="O91" s="112">
        <f t="shared" si="8"/>
        <v>0</v>
      </c>
      <c r="P91">
        <v>140.38999999999999</v>
      </c>
      <c r="Q91">
        <v>50</v>
      </c>
      <c r="R91">
        <v>5</v>
      </c>
      <c r="S91">
        <v>23</v>
      </c>
      <c r="T91">
        <v>69.61</v>
      </c>
      <c r="U91" s="114">
        <f t="shared" si="9"/>
        <v>288</v>
      </c>
      <c r="V91" s="112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288</v>
      </c>
      <c r="E92">
        <f>BAWANA!AM92</f>
        <v>0</v>
      </c>
      <c r="F92">
        <f t="shared" si="11"/>
        <v>256</v>
      </c>
      <c r="G92">
        <f t="shared" si="12"/>
        <v>288</v>
      </c>
      <c r="H92" s="112"/>
      <c r="I92">
        <f>BRPL_EOD!AI92+BRPL_EOD!AJ92</f>
        <v>140.38999999999999</v>
      </c>
      <c r="J92">
        <f>BYPL_EOD!AI92+BYPL_EOD!AJ92</f>
        <v>50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288</v>
      </c>
      <c r="O92" s="112">
        <f t="shared" si="8"/>
        <v>0</v>
      </c>
      <c r="P92">
        <v>140.38999999999999</v>
      </c>
      <c r="Q92">
        <v>50</v>
      </c>
      <c r="R92">
        <v>5</v>
      </c>
      <c r="S92">
        <v>23</v>
      </c>
      <c r="T92">
        <v>69.61</v>
      </c>
      <c r="U92" s="114">
        <f t="shared" si="9"/>
        <v>288</v>
      </c>
      <c r="V92" s="112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288</v>
      </c>
      <c r="E93">
        <f>BAWANA!AM93</f>
        <v>0</v>
      </c>
      <c r="F93">
        <f t="shared" si="11"/>
        <v>256</v>
      </c>
      <c r="G93">
        <f t="shared" si="12"/>
        <v>288</v>
      </c>
      <c r="H93" s="112"/>
      <c r="I93">
        <f>BRPL_EOD!AI93+BRPL_EOD!AJ93</f>
        <v>140.38999999999999</v>
      </c>
      <c r="J93">
        <f>BYPL_EOD!AI93+BYPL_EOD!AJ93</f>
        <v>50</v>
      </c>
      <c r="K93">
        <f>MES_EOD!AI93+MES_EOD!AJ93</f>
        <v>5</v>
      </c>
      <c r="L93">
        <f>NDMC_EOD!AI93+NDMC_EOD!AJ93</f>
        <v>23</v>
      </c>
      <c r="M93">
        <f>TPDDL_EOD!AI93+TPDDL_EOD!AJ93</f>
        <v>69.61</v>
      </c>
      <c r="N93">
        <f t="shared" si="7"/>
        <v>288</v>
      </c>
      <c r="O93" s="112">
        <f t="shared" si="8"/>
        <v>0</v>
      </c>
      <c r="P93">
        <v>140.38999999999999</v>
      </c>
      <c r="Q93">
        <v>50</v>
      </c>
      <c r="R93">
        <v>5</v>
      </c>
      <c r="S93">
        <v>23</v>
      </c>
      <c r="T93">
        <v>69.61</v>
      </c>
      <c r="U93" s="114">
        <f t="shared" si="9"/>
        <v>288</v>
      </c>
      <c r="V93" s="112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288</v>
      </c>
      <c r="E94">
        <f>BAWANA!AM94</f>
        <v>0</v>
      </c>
      <c r="F94">
        <f t="shared" si="11"/>
        <v>256</v>
      </c>
      <c r="G94">
        <f t="shared" si="12"/>
        <v>288</v>
      </c>
      <c r="H94" s="112"/>
      <c r="I94">
        <f>BRPL_EOD!AI94+BRPL_EOD!AJ94</f>
        <v>140.38999999999999</v>
      </c>
      <c r="J94">
        <f>BYPL_EOD!AI94+BYPL_EOD!AJ94</f>
        <v>50</v>
      </c>
      <c r="K94">
        <f>MES_EOD!AI94+MES_EOD!AJ94</f>
        <v>5</v>
      </c>
      <c r="L94">
        <f>NDMC_EOD!AI94+NDMC_EOD!AJ94</f>
        <v>23</v>
      </c>
      <c r="M94">
        <f>TPDDL_EOD!AI94+TPDDL_EOD!AJ94</f>
        <v>69.61</v>
      </c>
      <c r="N94">
        <f t="shared" si="7"/>
        <v>288</v>
      </c>
      <c r="O94" s="112">
        <f t="shared" si="8"/>
        <v>0</v>
      </c>
      <c r="P94">
        <v>140.38999999999999</v>
      </c>
      <c r="Q94">
        <v>50</v>
      </c>
      <c r="R94">
        <v>5</v>
      </c>
      <c r="S94">
        <v>23</v>
      </c>
      <c r="T94">
        <v>69.61</v>
      </c>
      <c r="U94" s="114">
        <f t="shared" si="9"/>
        <v>288</v>
      </c>
      <c r="V94" s="112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288</v>
      </c>
      <c r="E95">
        <f>BAWANA!AM95</f>
        <v>0</v>
      </c>
      <c r="F95">
        <f t="shared" si="11"/>
        <v>256</v>
      </c>
      <c r="G95">
        <f t="shared" si="12"/>
        <v>288</v>
      </c>
      <c r="H95" s="112"/>
      <c r="I95">
        <f>BRPL_EOD!AI95+BRPL_EOD!AJ95</f>
        <v>140.38999999999999</v>
      </c>
      <c r="J95">
        <f>BYPL_EOD!AI95+BYPL_EOD!AJ95</f>
        <v>50</v>
      </c>
      <c r="K95">
        <f>MES_EOD!AI95+MES_EOD!AJ95</f>
        <v>5</v>
      </c>
      <c r="L95">
        <f>NDMC_EOD!AI95+NDMC_EOD!AJ95</f>
        <v>23</v>
      </c>
      <c r="M95">
        <f>TPDDL_EOD!AI95+TPDDL_EOD!AJ95</f>
        <v>69.61</v>
      </c>
      <c r="N95">
        <f t="shared" si="7"/>
        <v>288</v>
      </c>
      <c r="O95" s="112">
        <f t="shared" si="8"/>
        <v>0</v>
      </c>
      <c r="P95">
        <v>140.38999999999999</v>
      </c>
      <c r="Q95">
        <v>50</v>
      </c>
      <c r="R95">
        <v>5</v>
      </c>
      <c r="S95">
        <v>23</v>
      </c>
      <c r="T95">
        <v>69.61</v>
      </c>
      <c r="U95" s="114">
        <f t="shared" si="9"/>
        <v>288</v>
      </c>
      <c r="V95" s="112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288</v>
      </c>
      <c r="E96">
        <f>BAWANA!AM96</f>
        <v>0</v>
      </c>
      <c r="F96">
        <f t="shared" si="11"/>
        <v>256</v>
      </c>
      <c r="G96">
        <f t="shared" si="12"/>
        <v>288</v>
      </c>
      <c r="H96" s="112"/>
      <c r="I96">
        <f>BRPL_EOD!AI96+BRPL_EOD!AJ96</f>
        <v>140.38999999999999</v>
      </c>
      <c r="J96">
        <f>BYPL_EOD!AI96+BYPL_EOD!AJ96</f>
        <v>50</v>
      </c>
      <c r="K96">
        <f>MES_EOD!AI96+MES_EOD!AJ96</f>
        <v>5</v>
      </c>
      <c r="L96">
        <f>NDMC_EOD!AI96+NDMC_EOD!AJ96</f>
        <v>23</v>
      </c>
      <c r="M96">
        <f>TPDDL_EOD!AI96+TPDDL_EOD!AJ96</f>
        <v>69.61</v>
      </c>
      <c r="N96">
        <f t="shared" si="7"/>
        <v>288</v>
      </c>
      <c r="O96" s="112">
        <f t="shared" si="8"/>
        <v>0</v>
      </c>
      <c r="P96">
        <v>140.38999999999999</v>
      </c>
      <c r="Q96">
        <v>50</v>
      </c>
      <c r="R96">
        <v>5</v>
      </c>
      <c r="S96">
        <v>23</v>
      </c>
      <c r="T96">
        <v>69.61</v>
      </c>
      <c r="U96" s="114">
        <f t="shared" si="9"/>
        <v>288</v>
      </c>
      <c r="V96" s="112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288</v>
      </c>
      <c r="E97">
        <f>BAWANA!AM97</f>
        <v>0</v>
      </c>
      <c r="F97">
        <f t="shared" si="11"/>
        <v>256</v>
      </c>
      <c r="G97">
        <f t="shared" si="12"/>
        <v>288</v>
      </c>
      <c r="H97" s="112"/>
      <c r="I97">
        <f>BRPL_EOD!AI97+BRPL_EOD!AJ97</f>
        <v>140.38999999999999</v>
      </c>
      <c r="J97">
        <f>BYPL_EOD!AI97+BYPL_EOD!AJ97</f>
        <v>50</v>
      </c>
      <c r="K97">
        <f>MES_EOD!AI97+MES_EOD!AJ97</f>
        <v>5</v>
      </c>
      <c r="L97">
        <f>NDMC_EOD!AI97+NDMC_EOD!AJ97</f>
        <v>23</v>
      </c>
      <c r="M97">
        <f>TPDDL_EOD!AI97+TPDDL_EOD!AJ97</f>
        <v>69.61</v>
      </c>
      <c r="N97">
        <f t="shared" si="7"/>
        <v>288</v>
      </c>
      <c r="O97" s="112">
        <f t="shared" si="8"/>
        <v>0</v>
      </c>
      <c r="P97">
        <v>140.38999999999999</v>
      </c>
      <c r="Q97">
        <v>50</v>
      </c>
      <c r="R97">
        <v>5</v>
      </c>
      <c r="S97">
        <v>23</v>
      </c>
      <c r="T97">
        <v>69.61</v>
      </c>
      <c r="U97" s="114">
        <f t="shared" si="9"/>
        <v>288</v>
      </c>
      <c r="V97" s="112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288</v>
      </c>
      <c r="E98">
        <f>BAWANA!AM98</f>
        <v>0</v>
      </c>
      <c r="F98">
        <f t="shared" si="11"/>
        <v>256</v>
      </c>
      <c r="G98">
        <f t="shared" si="12"/>
        <v>288</v>
      </c>
      <c r="H98" s="112"/>
      <c r="I98">
        <f>BRPL_EOD!AI98+BRPL_EOD!AJ98</f>
        <v>140.38999999999999</v>
      </c>
      <c r="J98">
        <f>BYPL_EOD!AI98+BYPL_EOD!AJ98</f>
        <v>50</v>
      </c>
      <c r="K98">
        <f>MES_EOD!AI98+MES_EOD!AJ98</f>
        <v>5</v>
      </c>
      <c r="L98">
        <f>NDMC_EOD!AI98+NDMC_EOD!AJ98</f>
        <v>23</v>
      </c>
      <c r="M98">
        <f>TPDDL_EOD!AI98+TPDDL_EOD!AJ98</f>
        <v>69.61</v>
      </c>
      <c r="N98">
        <f t="shared" si="7"/>
        <v>288</v>
      </c>
      <c r="O98" s="112">
        <f t="shared" si="8"/>
        <v>0</v>
      </c>
      <c r="P98">
        <v>140.38999999999999</v>
      </c>
      <c r="Q98">
        <v>50</v>
      </c>
      <c r="R98">
        <v>5</v>
      </c>
      <c r="S98">
        <v>23</v>
      </c>
      <c r="T98">
        <v>69.61</v>
      </c>
      <c r="U98" s="114">
        <f t="shared" si="9"/>
        <v>288</v>
      </c>
      <c r="V98" s="112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5.7162895000000002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5.7162895000000002</v>
      </c>
      <c r="H99" s="114"/>
      <c r="I99" s="114">
        <f t="shared" si="14"/>
        <v>2.4792300000000016</v>
      </c>
      <c r="J99" s="114">
        <f t="shared" si="14"/>
        <v>1.1527499999999986</v>
      </c>
      <c r="K99" s="114">
        <f t="shared" si="14"/>
        <v>0.11990000000000002</v>
      </c>
      <c r="L99" s="114">
        <f t="shared" si="14"/>
        <v>0.55012250000000018</v>
      </c>
      <c r="M99" s="114">
        <f t="shared" si="14"/>
        <v>1.4143299999999996</v>
      </c>
      <c r="N99" s="114">
        <f t="shared" si="14"/>
        <v>5.7163325</v>
      </c>
      <c r="O99" s="114">
        <f t="shared" si="14"/>
        <v>-4.3000000000006365E-5</v>
      </c>
      <c r="P99" s="114">
        <f t="shared" si="14"/>
        <v>2.4792102948242718</v>
      </c>
      <c r="Q99" s="114">
        <f t="shared" si="14"/>
        <v>1.1527417163389082</v>
      </c>
      <c r="R99" s="114">
        <f t="shared" si="14"/>
        <v>0.11989907959321217</v>
      </c>
      <c r="S99" s="114">
        <f t="shared" si="14"/>
        <v>0.55011826612877612</v>
      </c>
      <c r="T99" s="114">
        <f t="shared" si="14"/>
        <v>1.414320143114832</v>
      </c>
      <c r="U99" s="114">
        <f t="shared" si="14"/>
        <v>5.7162895000000002</v>
      </c>
      <c r="V99" s="114">
        <f t="shared" si="10"/>
        <v>0</v>
      </c>
      <c r="Y99" s="114">
        <f>SUM(Y3:Y98)/4000</f>
        <v>0.47938000000000053</v>
      </c>
      <c r="Z99" s="114">
        <f t="shared" ref="Z99:AD99" si="15">SUM(Z3:Z98)/4000</f>
        <v>0.59970000000000068</v>
      </c>
      <c r="AA99" s="114">
        <f t="shared" si="15"/>
        <v>0.47938000000000053</v>
      </c>
      <c r="AB99" s="114">
        <f t="shared" si="15"/>
        <v>0.59970000000000068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87.68</v>
      </c>
      <c r="K3">
        <v>679.19316800000001</v>
      </c>
      <c r="L3">
        <v>653.15250000000003</v>
      </c>
      <c r="M3">
        <v>92</v>
      </c>
      <c r="N3">
        <v>59.0625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13.041600000000001</v>
      </c>
      <c r="AA3">
        <v>0</v>
      </c>
      <c r="AB3">
        <v>13.17004</v>
      </c>
      <c r="AC3">
        <v>9.6778399999999998</v>
      </c>
      <c r="AD3">
        <v>0</v>
      </c>
      <c r="AE3">
        <v>16.478852</v>
      </c>
      <c r="AF3">
        <v>8.8740000000000006</v>
      </c>
      <c r="AG3">
        <v>41.9724</v>
      </c>
      <c r="AH3">
        <v>0</v>
      </c>
      <c r="AI3">
        <v>0</v>
      </c>
      <c r="AJ3">
        <v>0</v>
      </c>
      <c r="AK3">
        <v>52.663499999999999</v>
      </c>
      <c r="AL3">
        <v>25.564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40.847999999999999</v>
      </c>
      <c r="AS3">
        <v>30.939599999999999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2937.5222240000003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87.68</v>
      </c>
      <c r="K4">
        <v>679.19316800000001</v>
      </c>
      <c r="L4">
        <v>653.15250000000003</v>
      </c>
      <c r="M4">
        <v>92</v>
      </c>
      <c r="N4">
        <v>59.0625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13.041600000000001</v>
      </c>
      <c r="AA4">
        <v>0</v>
      </c>
      <c r="AB4">
        <v>13.17004</v>
      </c>
      <c r="AC4">
        <v>9.6778399999999998</v>
      </c>
      <c r="AD4">
        <v>0</v>
      </c>
      <c r="AE4">
        <v>16.478852</v>
      </c>
      <c r="AF4">
        <v>8.8740000000000006</v>
      </c>
      <c r="AG4">
        <v>41.9724</v>
      </c>
      <c r="AH4">
        <v>0</v>
      </c>
      <c r="AI4">
        <v>0</v>
      </c>
      <c r="AJ4">
        <v>0</v>
      </c>
      <c r="AK4">
        <v>52.663499999999999</v>
      </c>
      <c r="AL4">
        <v>26.725999999999999</v>
      </c>
      <c r="AM4">
        <v>15.804048</v>
      </c>
      <c r="AN4">
        <v>0.66954999999999998</v>
      </c>
      <c r="AO4">
        <v>0</v>
      </c>
      <c r="AP4">
        <v>0</v>
      </c>
      <c r="AQ4">
        <v>0</v>
      </c>
      <c r="AR4">
        <v>40.847999999999999</v>
      </c>
      <c r="AS4">
        <v>30.939599999999999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2938.6842240000005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87.68</v>
      </c>
      <c r="K5">
        <v>679.19316800000001</v>
      </c>
      <c r="L5">
        <v>653.15250000000003</v>
      </c>
      <c r="M5">
        <v>92</v>
      </c>
      <c r="N5">
        <v>59.0625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19.5624</v>
      </c>
      <c r="AA5">
        <v>0</v>
      </c>
      <c r="AB5">
        <v>13.17004</v>
      </c>
      <c r="AC5">
        <v>9.6778399999999998</v>
      </c>
      <c r="AD5">
        <v>0</v>
      </c>
      <c r="AE5">
        <v>16.478852</v>
      </c>
      <c r="AF5">
        <v>8.8740000000000006</v>
      </c>
      <c r="AG5">
        <v>41.9724</v>
      </c>
      <c r="AH5">
        <v>0</v>
      </c>
      <c r="AI5">
        <v>0</v>
      </c>
      <c r="AJ5">
        <v>0</v>
      </c>
      <c r="AK5">
        <v>52.663499999999999</v>
      </c>
      <c r="AL5">
        <v>79.376220000000004</v>
      </c>
      <c r="AM5">
        <v>15.804048</v>
      </c>
      <c r="AN5">
        <v>0.66954999999999998</v>
      </c>
      <c r="AO5">
        <v>0</v>
      </c>
      <c r="AP5">
        <v>0</v>
      </c>
      <c r="AQ5">
        <v>0</v>
      </c>
      <c r="AR5">
        <v>34.223999999999997</v>
      </c>
      <c r="AS5">
        <v>30.939599999999999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2991.2312440000005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87.68</v>
      </c>
      <c r="K6">
        <v>679.43316800000002</v>
      </c>
      <c r="L6">
        <v>653.15250000000003</v>
      </c>
      <c r="M6">
        <v>92</v>
      </c>
      <c r="N6">
        <v>59.0625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19.5624</v>
      </c>
      <c r="AA6">
        <v>0</v>
      </c>
      <c r="AB6">
        <v>3.3325</v>
      </c>
      <c r="AC6">
        <v>9.6778399999999998</v>
      </c>
      <c r="AD6">
        <v>0</v>
      </c>
      <c r="AE6">
        <v>16.478852</v>
      </c>
      <c r="AF6">
        <v>8.8740000000000006</v>
      </c>
      <c r="AG6">
        <v>41.9724</v>
      </c>
      <c r="AH6">
        <v>0</v>
      </c>
      <c r="AI6">
        <v>0</v>
      </c>
      <c r="AJ6">
        <v>0</v>
      </c>
      <c r="AK6">
        <v>52.663499999999999</v>
      </c>
      <c r="AL6">
        <v>79.376220000000004</v>
      </c>
      <c r="AM6">
        <v>15.804048</v>
      </c>
      <c r="AN6">
        <v>0.66954999999999998</v>
      </c>
      <c r="AO6">
        <v>0</v>
      </c>
      <c r="AP6">
        <v>0</v>
      </c>
      <c r="AQ6">
        <v>0</v>
      </c>
      <c r="AR6">
        <v>34.223999999999997</v>
      </c>
      <c r="AS6">
        <v>30.939599999999999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2981.6337040000003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87.68</v>
      </c>
      <c r="K7">
        <v>679.49316799999997</v>
      </c>
      <c r="L7">
        <v>653.15250000000003</v>
      </c>
      <c r="M7">
        <v>92</v>
      </c>
      <c r="N7">
        <v>59.0625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13.041600000000001</v>
      </c>
      <c r="AA7">
        <v>0</v>
      </c>
      <c r="AB7">
        <v>3.3325</v>
      </c>
      <c r="AC7">
        <v>9.6778399999999998</v>
      </c>
      <c r="AD7">
        <v>0</v>
      </c>
      <c r="AE7">
        <v>16.478852</v>
      </c>
      <c r="AF7">
        <v>8.8740000000000006</v>
      </c>
      <c r="AG7">
        <v>41.9724</v>
      </c>
      <c r="AH7">
        <v>0</v>
      </c>
      <c r="AI7">
        <v>0</v>
      </c>
      <c r="AJ7">
        <v>0</v>
      </c>
      <c r="AK7">
        <v>52.663499999999999</v>
      </c>
      <c r="AL7">
        <v>79.376220000000004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34.223999999999997</v>
      </c>
      <c r="AS7">
        <v>30.939599999999999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2975.1729040000009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87.68</v>
      </c>
      <c r="K8">
        <v>679.49316799999997</v>
      </c>
      <c r="L8">
        <v>653.15250000000003</v>
      </c>
      <c r="M8">
        <v>92</v>
      </c>
      <c r="N8">
        <v>59.0625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13.041600000000001</v>
      </c>
      <c r="AA8">
        <v>0</v>
      </c>
      <c r="AB8">
        <v>3.3325</v>
      </c>
      <c r="AC8">
        <v>9.6778399999999998</v>
      </c>
      <c r="AD8">
        <v>0</v>
      </c>
      <c r="AE8">
        <v>16.478852</v>
      </c>
      <c r="AF8">
        <v>8.8740000000000006</v>
      </c>
      <c r="AG8">
        <v>41.9724</v>
      </c>
      <c r="AH8">
        <v>0</v>
      </c>
      <c r="AI8">
        <v>0</v>
      </c>
      <c r="AJ8">
        <v>0</v>
      </c>
      <c r="AK8">
        <v>52.663499999999999</v>
      </c>
      <c r="AL8">
        <v>79.376220000000004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30.939599999999999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2975.1729040000009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87.68</v>
      </c>
      <c r="K9">
        <v>679.49316799999997</v>
      </c>
      <c r="L9">
        <v>653.15250000000003</v>
      </c>
      <c r="M9">
        <v>92</v>
      </c>
      <c r="N9">
        <v>59.0625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13.041600000000001</v>
      </c>
      <c r="AA9">
        <v>0</v>
      </c>
      <c r="AB9">
        <v>3.3325</v>
      </c>
      <c r="AC9">
        <v>0</v>
      </c>
      <c r="AD9">
        <v>0</v>
      </c>
      <c r="AE9">
        <v>16.478852</v>
      </c>
      <c r="AF9">
        <v>8.8740000000000006</v>
      </c>
      <c r="AG9">
        <v>41.9724</v>
      </c>
      <c r="AH9">
        <v>0</v>
      </c>
      <c r="AI9">
        <v>0</v>
      </c>
      <c r="AJ9">
        <v>0</v>
      </c>
      <c r="AK9">
        <v>52.663499999999999</v>
      </c>
      <c r="AL9">
        <v>26.725999999999999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29.5944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2911.4996440000009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87.68</v>
      </c>
      <c r="K10">
        <v>679.49316799999997</v>
      </c>
      <c r="L10">
        <v>653.15250000000003</v>
      </c>
      <c r="M10">
        <v>92</v>
      </c>
      <c r="N10">
        <v>59.0625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13.041600000000001</v>
      </c>
      <c r="AA10">
        <v>0</v>
      </c>
      <c r="AB10">
        <v>3.3325</v>
      </c>
      <c r="AC10">
        <v>0</v>
      </c>
      <c r="AD10">
        <v>0</v>
      </c>
      <c r="AE10">
        <v>16.478852</v>
      </c>
      <c r="AF10">
        <v>8.8740000000000006</v>
      </c>
      <c r="AG10">
        <v>41.9724</v>
      </c>
      <c r="AH10">
        <v>0</v>
      </c>
      <c r="AI10">
        <v>0</v>
      </c>
      <c r="AJ10">
        <v>0</v>
      </c>
      <c r="AK10">
        <v>52.663499999999999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29.5944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2910.3376440000006</v>
      </c>
    </row>
    <row r="11" spans="1:121">
      <c r="A11" t="s">
        <v>53</v>
      </c>
      <c r="B11">
        <v>0</v>
      </c>
      <c r="C11">
        <v>0</v>
      </c>
      <c r="D11">
        <v>42.734999999999999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87.68</v>
      </c>
      <c r="K11">
        <v>679.49316799999997</v>
      </c>
      <c r="L11">
        <v>653.15250000000003</v>
      </c>
      <c r="M11">
        <v>92</v>
      </c>
      <c r="N11">
        <v>59.0625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13.041600000000001</v>
      </c>
      <c r="AA11">
        <v>0</v>
      </c>
      <c r="AB11">
        <v>3.3325</v>
      </c>
      <c r="AC11">
        <v>0</v>
      </c>
      <c r="AD11">
        <v>0</v>
      </c>
      <c r="AE11">
        <v>16.478852</v>
      </c>
      <c r="AF11">
        <v>8.8740000000000006</v>
      </c>
      <c r="AG11">
        <v>41.9724</v>
      </c>
      <c r="AH11">
        <v>0</v>
      </c>
      <c r="AI11">
        <v>0</v>
      </c>
      <c r="AJ11">
        <v>0</v>
      </c>
      <c r="AK11">
        <v>52.663499999999999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29.5944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2910.3376440000006</v>
      </c>
    </row>
    <row r="12" spans="1:121">
      <c r="A12" t="s">
        <v>54</v>
      </c>
      <c r="B12">
        <v>0</v>
      </c>
      <c r="C12">
        <v>0</v>
      </c>
      <c r="D12">
        <v>42.734999999999999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87.68</v>
      </c>
      <c r="K12">
        <v>679.49316799999997</v>
      </c>
      <c r="L12">
        <v>653.15250000000003</v>
      </c>
      <c r="M12">
        <v>92</v>
      </c>
      <c r="N12">
        <v>59.0625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147.515625</v>
      </c>
      <c r="Y12">
        <v>0</v>
      </c>
      <c r="Z12">
        <v>13.041600000000001</v>
      </c>
      <c r="AA12">
        <v>0</v>
      </c>
      <c r="AB12">
        <v>3.3325</v>
      </c>
      <c r="AC12">
        <v>0</v>
      </c>
      <c r="AD12">
        <v>0</v>
      </c>
      <c r="AE12">
        <v>16.478852</v>
      </c>
      <c r="AF12">
        <v>8.8740000000000006</v>
      </c>
      <c r="AG12">
        <v>41.9724</v>
      </c>
      <c r="AH12">
        <v>0</v>
      </c>
      <c r="AI12">
        <v>0</v>
      </c>
      <c r="AJ12">
        <v>0</v>
      </c>
      <c r="AK12">
        <v>52.663499999999999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29.5944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2910.3376440000006</v>
      </c>
    </row>
    <row r="13" spans="1:121">
      <c r="A13" t="s">
        <v>55</v>
      </c>
      <c r="B13">
        <v>0</v>
      </c>
      <c r="C13">
        <v>0</v>
      </c>
      <c r="D13">
        <v>42.734999999999999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87.68</v>
      </c>
      <c r="K13">
        <v>679.49316799999997</v>
      </c>
      <c r="L13">
        <v>653.15250000000003</v>
      </c>
      <c r="M13">
        <v>92</v>
      </c>
      <c r="N13">
        <v>59.0625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13.041600000000001</v>
      </c>
      <c r="AA13">
        <v>0</v>
      </c>
      <c r="AB13">
        <v>3.3325</v>
      </c>
      <c r="AC13">
        <v>0</v>
      </c>
      <c r="AD13">
        <v>0</v>
      </c>
      <c r="AE13">
        <v>16.478852</v>
      </c>
      <c r="AF13">
        <v>8.8740000000000006</v>
      </c>
      <c r="AG13">
        <v>41.9724</v>
      </c>
      <c r="AH13">
        <v>0</v>
      </c>
      <c r="AI13">
        <v>0</v>
      </c>
      <c r="AJ13">
        <v>0</v>
      </c>
      <c r="AK13">
        <v>52.663499999999999</v>
      </c>
      <c r="AL13">
        <v>25.564</v>
      </c>
      <c r="AM13">
        <v>15.804048</v>
      </c>
      <c r="AN13">
        <v>0.66954999999999998</v>
      </c>
      <c r="AO13">
        <v>0</v>
      </c>
      <c r="AP13">
        <v>0.38429999999999997</v>
      </c>
      <c r="AQ13">
        <v>0</v>
      </c>
      <c r="AR13">
        <v>34.223999999999997</v>
      </c>
      <c r="AS13">
        <v>29.5944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2910.7219440000008</v>
      </c>
    </row>
    <row r="14" spans="1:121">
      <c r="A14" t="s">
        <v>56</v>
      </c>
      <c r="B14">
        <v>0</v>
      </c>
      <c r="C14">
        <v>0</v>
      </c>
      <c r="D14">
        <v>42.734999999999999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87.68</v>
      </c>
      <c r="K14">
        <v>679.49316799999997</v>
      </c>
      <c r="L14">
        <v>653.15250000000003</v>
      </c>
      <c r="M14">
        <v>92</v>
      </c>
      <c r="N14">
        <v>59.0625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13.041600000000001</v>
      </c>
      <c r="AA14">
        <v>0</v>
      </c>
      <c r="AB14">
        <v>3.3325</v>
      </c>
      <c r="AC14">
        <v>0</v>
      </c>
      <c r="AD14">
        <v>0</v>
      </c>
      <c r="AE14">
        <v>16.478852</v>
      </c>
      <c r="AF14">
        <v>8.8740000000000006</v>
      </c>
      <c r="AG14">
        <v>41.9724</v>
      </c>
      <c r="AH14">
        <v>0</v>
      </c>
      <c r="AI14">
        <v>0</v>
      </c>
      <c r="AJ14">
        <v>0</v>
      </c>
      <c r="AK14">
        <v>52.663499999999999</v>
      </c>
      <c r="AL14">
        <v>25.564</v>
      </c>
      <c r="AM14">
        <v>15.804048</v>
      </c>
      <c r="AN14">
        <v>0.66954999999999998</v>
      </c>
      <c r="AO14">
        <v>0</v>
      </c>
      <c r="AP14">
        <v>0.38429999999999997</v>
      </c>
      <c r="AQ14">
        <v>0</v>
      </c>
      <c r="AR14">
        <v>34.223999999999997</v>
      </c>
      <c r="AS14">
        <v>29.5944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2910.7219440000008</v>
      </c>
    </row>
    <row r="15" spans="1:121">
      <c r="A15" t="s">
        <v>57</v>
      </c>
      <c r="B15">
        <v>0</v>
      </c>
      <c r="C15">
        <v>0</v>
      </c>
      <c r="D15">
        <v>42.734999999999999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87.68</v>
      </c>
      <c r="K15">
        <v>679.49316799999997</v>
      </c>
      <c r="L15">
        <v>653.15250000000003</v>
      </c>
      <c r="M15">
        <v>92</v>
      </c>
      <c r="N15">
        <v>59.0625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13.041600000000001</v>
      </c>
      <c r="AA15">
        <v>0</v>
      </c>
      <c r="AB15">
        <v>3.3325</v>
      </c>
      <c r="AC15">
        <v>0</v>
      </c>
      <c r="AD15">
        <v>0</v>
      </c>
      <c r="AE15">
        <v>16.478852</v>
      </c>
      <c r="AF15">
        <v>8.8740000000000006</v>
      </c>
      <c r="AG15">
        <v>41.9724</v>
      </c>
      <c r="AH15">
        <v>18.940000000000001</v>
      </c>
      <c r="AI15">
        <v>0</v>
      </c>
      <c r="AJ15">
        <v>0</v>
      </c>
      <c r="AK15">
        <v>52.663499999999999</v>
      </c>
      <c r="AL15">
        <v>25.564</v>
      </c>
      <c r="AM15">
        <v>15.804048</v>
      </c>
      <c r="AN15">
        <v>0.66954999999999998</v>
      </c>
      <c r="AO15">
        <v>0</v>
      </c>
      <c r="AP15">
        <v>0.38429999999999997</v>
      </c>
      <c r="AQ15">
        <v>0</v>
      </c>
      <c r="AR15">
        <v>40.847999999999999</v>
      </c>
      <c r="AS15">
        <v>29.5944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2936.2859440000007</v>
      </c>
    </row>
    <row r="16" spans="1:121">
      <c r="A16" t="s">
        <v>58</v>
      </c>
      <c r="B16">
        <v>0</v>
      </c>
      <c r="C16">
        <v>0</v>
      </c>
      <c r="D16">
        <v>42.734999999999999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87.68</v>
      </c>
      <c r="K16">
        <v>679.49316799999997</v>
      </c>
      <c r="L16">
        <v>653.15250000000003</v>
      </c>
      <c r="M16">
        <v>92</v>
      </c>
      <c r="N16">
        <v>59.0625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13.041600000000001</v>
      </c>
      <c r="AA16">
        <v>0</v>
      </c>
      <c r="AB16">
        <v>3.3325</v>
      </c>
      <c r="AC16">
        <v>0</v>
      </c>
      <c r="AD16">
        <v>0</v>
      </c>
      <c r="AE16">
        <v>16.478852</v>
      </c>
      <c r="AF16">
        <v>8.8740000000000006</v>
      </c>
      <c r="AG16">
        <v>41.9724</v>
      </c>
      <c r="AH16">
        <v>18.940000000000001</v>
      </c>
      <c r="AI16">
        <v>0</v>
      </c>
      <c r="AJ16">
        <v>0</v>
      </c>
      <c r="AK16">
        <v>52.663499999999999</v>
      </c>
      <c r="AL16">
        <v>25.564</v>
      </c>
      <c r="AM16">
        <v>15.804048</v>
      </c>
      <c r="AN16">
        <v>0.66954999999999998</v>
      </c>
      <c r="AO16">
        <v>0</v>
      </c>
      <c r="AP16">
        <v>0.38429999999999997</v>
      </c>
      <c r="AQ16">
        <v>0</v>
      </c>
      <c r="AR16">
        <v>40.847999999999999</v>
      </c>
      <c r="AS16">
        <v>29.5944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2936.2859440000007</v>
      </c>
    </row>
    <row r="17" spans="1:117">
      <c r="A17" t="s">
        <v>59</v>
      </c>
      <c r="B17">
        <v>0</v>
      </c>
      <c r="C17">
        <v>0</v>
      </c>
      <c r="D17">
        <v>42.734999999999999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87.68</v>
      </c>
      <c r="K17">
        <v>679.49316799999997</v>
      </c>
      <c r="L17">
        <v>653.15250000000003</v>
      </c>
      <c r="M17">
        <v>92</v>
      </c>
      <c r="N17">
        <v>59.0625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13.041600000000001</v>
      </c>
      <c r="AA17">
        <v>0</v>
      </c>
      <c r="AB17">
        <v>3.3325</v>
      </c>
      <c r="AC17">
        <v>0</v>
      </c>
      <c r="AD17">
        <v>0</v>
      </c>
      <c r="AE17">
        <v>16.478852</v>
      </c>
      <c r="AF17">
        <v>8.8740000000000006</v>
      </c>
      <c r="AG17">
        <v>41.9724</v>
      </c>
      <c r="AH17">
        <v>18.940000000000001</v>
      </c>
      <c r="AI17">
        <v>0</v>
      </c>
      <c r="AJ17">
        <v>0</v>
      </c>
      <c r="AK17">
        <v>52.663499999999999</v>
      </c>
      <c r="AL17">
        <v>25.564</v>
      </c>
      <c r="AM17">
        <v>15.804048</v>
      </c>
      <c r="AN17">
        <v>0.66954999999999998</v>
      </c>
      <c r="AO17">
        <v>0</v>
      </c>
      <c r="AP17">
        <v>6.6612</v>
      </c>
      <c r="AQ17">
        <v>0</v>
      </c>
      <c r="AR17">
        <v>34.223999999999997</v>
      </c>
      <c r="AS17">
        <v>29.5944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2935.9388440000007</v>
      </c>
    </row>
    <row r="18" spans="1:117">
      <c r="A18" t="s">
        <v>60</v>
      </c>
      <c r="B18">
        <v>0</v>
      </c>
      <c r="C18">
        <v>0</v>
      </c>
      <c r="D18">
        <v>42.734999999999999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87.68</v>
      </c>
      <c r="K18">
        <v>679.49316799999997</v>
      </c>
      <c r="L18">
        <v>653.15250000000003</v>
      </c>
      <c r="M18">
        <v>92</v>
      </c>
      <c r="N18">
        <v>59.0625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13.041600000000001</v>
      </c>
      <c r="AA18">
        <v>14.046200000000001</v>
      </c>
      <c r="AB18">
        <v>13.17004</v>
      </c>
      <c r="AC18">
        <v>0</v>
      </c>
      <c r="AD18">
        <v>0</v>
      </c>
      <c r="AE18">
        <v>16.478852</v>
      </c>
      <c r="AF18">
        <v>8.8740000000000006</v>
      </c>
      <c r="AG18">
        <v>41.9724</v>
      </c>
      <c r="AH18">
        <v>21.307500000000001</v>
      </c>
      <c r="AI18">
        <v>0</v>
      </c>
      <c r="AJ18">
        <v>0</v>
      </c>
      <c r="AK18">
        <v>52.663499999999999</v>
      </c>
      <c r="AL18">
        <v>25.564</v>
      </c>
      <c r="AM18">
        <v>15.804048</v>
      </c>
      <c r="AN18">
        <v>0.66954999999999998</v>
      </c>
      <c r="AO18">
        <v>0</v>
      </c>
      <c r="AP18">
        <v>6.6612</v>
      </c>
      <c r="AQ18">
        <v>0</v>
      </c>
      <c r="AR18">
        <v>34.223999999999997</v>
      </c>
      <c r="AS18">
        <v>29.5944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2962.1900840000008</v>
      </c>
    </row>
    <row r="19" spans="1:117">
      <c r="A19" t="s">
        <v>61</v>
      </c>
      <c r="B19">
        <v>0</v>
      </c>
      <c r="C19">
        <v>0</v>
      </c>
      <c r="D19">
        <v>42.734999999999999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87.68</v>
      </c>
      <c r="K19">
        <v>679.49316799999997</v>
      </c>
      <c r="L19">
        <v>653.15250000000003</v>
      </c>
      <c r="M19">
        <v>92</v>
      </c>
      <c r="N19">
        <v>59.0625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13.041600000000001</v>
      </c>
      <c r="AA19">
        <v>14.046200000000001</v>
      </c>
      <c r="AB19">
        <v>13.17004</v>
      </c>
      <c r="AC19">
        <v>0</v>
      </c>
      <c r="AD19">
        <v>0</v>
      </c>
      <c r="AE19">
        <v>16.478852</v>
      </c>
      <c r="AF19">
        <v>8.8740000000000006</v>
      </c>
      <c r="AG19">
        <v>41.9724</v>
      </c>
      <c r="AH19">
        <v>23.390899999999998</v>
      </c>
      <c r="AI19">
        <v>0</v>
      </c>
      <c r="AJ19">
        <v>0</v>
      </c>
      <c r="AK19">
        <v>52.663499999999999</v>
      </c>
      <c r="AL19">
        <v>25.564</v>
      </c>
      <c r="AM19">
        <v>15.804048</v>
      </c>
      <c r="AN19">
        <v>0.66954999999999998</v>
      </c>
      <c r="AO19">
        <v>0</v>
      </c>
      <c r="AP19">
        <v>6.6612</v>
      </c>
      <c r="AQ19">
        <v>0</v>
      </c>
      <c r="AR19">
        <v>34.223999999999997</v>
      </c>
      <c r="AS19">
        <v>29.5944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2964.2734840000007</v>
      </c>
    </row>
    <row r="20" spans="1:117">
      <c r="A20" t="s">
        <v>62</v>
      </c>
      <c r="B20">
        <v>0</v>
      </c>
      <c r="C20">
        <v>0</v>
      </c>
      <c r="D20">
        <v>42.734999999999999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87.68</v>
      </c>
      <c r="K20">
        <v>679.49316799999997</v>
      </c>
      <c r="L20">
        <v>653.15250000000003</v>
      </c>
      <c r="M20">
        <v>92</v>
      </c>
      <c r="N20">
        <v>59.0625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13.041600000000001</v>
      </c>
      <c r="AA20">
        <v>14.046200000000001</v>
      </c>
      <c r="AB20">
        <v>13.17004</v>
      </c>
      <c r="AC20">
        <v>0</v>
      </c>
      <c r="AD20">
        <v>0</v>
      </c>
      <c r="AE20">
        <v>16.478852</v>
      </c>
      <c r="AF20">
        <v>8.8740000000000006</v>
      </c>
      <c r="AG20">
        <v>41.9724</v>
      </c>
      <c r="AH20">
        <v>23.390899999999998</v>
      </c>
      <c r="AI20">
        <v>0</v>
      </c>
      <c r="AJ20">
        <v>0</v>
      </c>
      <c r="AK20">
        <v>52.663499999999999</v>
      </c>
      <c r="AL20">
        <v>12.782</v>
      </c>
      <c r="AM20">
        <v>15.804048</v>
      </c>
      <c r="AN20">
        <v>0.66954999999999998</v>
      </c>
      <c r="AO20">
        <v>0</v>
      </c>
      <c r="AP20">
        <v>6.6612</v>
      </c>
      <c r="AQ20">
        <v>0</v>
      </c>
      <c r="AR20">
        <v>34.223999999999997</v>
      </c>
      <c r="AS20">
        <v>29.5944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2951.491484000001</v>
      </c>
    </row>
    <row r="21" spans="1:117">
      <c r="A21" t="s">
        <v>63</v>
      </c>
      <c r="B21">
        <v>0</v>
      </c>
      <c r="C21">
        <v>0</v>
      </c>
      <c r="D21">
        <v>42.734999999999999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87.68</v>
      </c>
      <c r="K21">
        <v>679.49316799999997</v>
      </c>
      <c r="L21">
        <v>653.15250000000003</v>
      </c>
      <c r="M21">
        <v>92</v>
      </c>
      <c r="N21">
        <v>59.0625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13.041600000000001</v>
      </c>
      <c r="AA21">
        <v>14.04936</v>
      </c>
      <c r="AB21">
        <v>13.17004</v>
      </c>
      <c r="AC21">
        <v>0</v>
      </c>
      <c r="AD21">
        <v>0</v>
      </c>
      <c r="AE21">
        <v>32.957704</v>
      </c>
      <c r="AF21">
        <v>8.8740000000000006</v>
      </c>
      <c r="AG21">
        <v>41.9724</v>
      </c>
      <c r="AH21">
        <v>46.781799999999997</v>
      </c>
      <c r="AI21">
        <v>0</v>
      </c>
      <c r="AJ21">
        <v>0</v>
      </c>
      <c r="AK21">
        <v>52.663499999999999</v>
      </c>
      <c r="AL21">
        <v>12.782</v>
      </c>
      <c r="AM21">
        <v>15.804048</v>
      </c>
      <c r="AN21">
        <v>0.66954999999999998</v>
      </c>
      <c r="AO21">
        <v>0</v>
      </c>
      <c r="AP21">
        <v>6.6612</v>
      </c>
      <c r="AQ21">
        <v>11.592000000000001</v>
      </c>
      <c r="AR21">
        <v>34.223999999999997</v>
      </c>
      <c r="AS21">
        <v>29.5944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3002.956396000001</v>
      </c>
    </row>
    <row r="22" spans="1:117">
      <c r="A22" t="s">
        <v>64</v>
      </c>
      <c r="B22">
        <v>0</v>
      </c>
      <c r="C22">
        <v>0</v>
      </c>
      <c r="D22">
        <v>42.734999999999999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87.68</v>
      </c>
      <c r="K22">
        <v>679.49316799999997</v>
      </c>
      <c r="L22">
        <v>653.15250000000003</v>
      </c>
      <c r="M22">
        <v>92</v>
      </c>
      <c r="N22">
        <v>59.0625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13.041600000000001</v>
      </c>
      <c r="AA22">
        <v>28.09872</v>
      </c>
      <c r="AB22">
        <v>13.17004</v>
      </c>
      <c r="AC22">
        <v>9.6778399999999998</v>
      </c>
      <c r="AD22">
        <v>0</v>
      </c>
      <c r="AE22">
        <v>32.957704</v>
      </c>
      <c r="AF22">
        <v>8.8740000000000006</v>
      </c>
      <c r="AG22">
        <v>41.9724</v>
      </c>
      <c r="AH22">
        <v>62.2179</v>
      </c>
      <c r="AI22">
        <v>0</v>
      </c>
      <c r="AJ22">
        <v>0</v>
      </c>
      <c r="AK22">
        <v>52.663499999999999</v>
      </c>
      <c r="AL22">
        <v>12.782</v>
      </c>
      <c r="AM22">
        <v>15.804048</v>
      </c>
      <c r="AN22">
        <v>0.66954999999999998</v>
      </c>
      <c r="AO22">
        <v>0</v>
      </c>
      <c r="AP22">
        <v>0.38429999999999997</v>
      </c>
      <c r="AQ22">
        <v>11.781000000000001</v>
      </c>
      <c r="AR22">
        <v>34.223999999999997</v>
      </c>
      <c r="AS22">
        <v>29.5944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3036.0317960000007</v>
      </c>
    </row>
    <row r="23" spans="1:117">
      <c r="A23" t="s">
        <v>65</v>
      </c>
      <c r="B23">
        <v>0</v>
      </c>
      <c r="C23">
        <v>0</v>
      </c>
      <c r="D23">
        <v>42.734999999999999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87.68</v>
      </c>
      <c r="K23">
        <v>679.49316799999997</v>
      </c>
      <c r="L23">
        <v>653.15250000000003</v>
      </c>
      <c r="M23">
        <v>92</v>
      </c>
      <c r="N23">
        <v>59.0625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13.041600000000001</v>
      </c>
      <c r="AA23">
        <v>28.09872</v>
      </c>
      <c r="AB23">
        <v>13.17004</v>
      </c>
      <c r="AC23">
        <v>9.6778399999999998</v>
      </c>
      <c r="AD23">
        <v>0</v>
      </c>
      <c r="AE23">
        <v>32.957704</v>
      </c>
      <c r="AF23">
        <v>8.8740000000000006</v>
      </c>
      <c r="AG23">
        <v>41.9724</v>
      </c>
      <c r="AH23">
        <v>62.2179</v>
      </c>
      <c r="AI23">
        <v>0</v>
      </c>
      <c r="AJ23">
        <v>0</v>
      </c>
      <c r="AK23">
        <v>52.663499999999999</v>
      </c>
      <c r="AL23">
        <v>12.782</v>
      </c>
      <c r="AM23">
        <v>15.804048</v>
      </c>
      <c r="AN23">
        <v>0.66954999999999998</v>
      </c>
      <c r="AO23">
        <v>0</v>
      </c>
      <c r="AP23">
        <v>0.38429999999999997</v>
      </c>
      <c r="AQ23">
        <v>11.781000000000001</v>
      </c>
      <c r="AR23">
        <v>40.847999999999999</v>
      </c>
      <c r="AS23">
        <v>30.266999999999999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3043.3283960000003</v>
      </c>
    </row>
    <row r="24" spans="1:117">
      <c r="A24" t="s">
        <v>66</v>
      </c>
      <c r="B24">
        <v>0</v>
      </c>
      <c r="C24">
        <v>0</v>
      </c>
      <c r="D24">
        <v>42.734999999999999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87.68</v>
      </c>
      <c r="K24">
        <v>679.49316799999997</v>
      </c>
      <c r="L24">
        <v>653.15250000000003</v>
      </c>
      <c r="M24">
        <v>92</v>
      </c>
      <c r="N24">
        <v>59.0625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6.5208000000000004</v>
      </c>
      <c r="AA24">
        <v>35.313000000000002</v>
      </c>
      <c r="AB24">
        <v>13.17004</v>
      </c>
      <c r="AC24">
        <v>19.35568</v>
      </c>
      <c r="AD24">
        <v>9.1149000000000004</v>
      </c>
      <c r="AE24">
        <v>32.957704</v>
      </c>
      <c r="AF24">
        <v>8.8740000000000006</v>
      </c>
      <c r="AG24">
        <v>41.9724</v>
      </c>
      <c r="AH24">
        <v>70.172700000000006</v>
      </c>
      <c r="AI24">
        <v>0</v>
      </c>
      <c r="AJ24">
        <v>0</v>
      </c>
      <c r="AK24">
        <v>52.663499999999999</v>
      </c>
      <c r="AL24">
        <v>12.782</v>
      </c>
      <c r="AM24">
        <v>15.804048</v>
      </c>
      <c r="AN24">
        <v>0.66954999999999998</v>
      </c>
      <c r="AO24">
        <v>0</v>
      </c>
      <c r="AP24">
        <v>0.38429999999999997</v>
      </c>
      <c r="AQ24">
        <v>22.68</v>
      </c>
      <c r="AR24">
        <v>40.847999999999999</v>
      </c>
      <c r="AS24">
        <v>30.266999999999999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3081.6684160000004</v>
      </c>
    </row>
    <row r="25" spans="1:117">
      <c r="A25" t="s">
        <v>67</v>
      </c>
      <c r="B25">
        <v>0</v>
      </c>
      <c r="C25">
        <v>0</v>
      </c>
      <c r="D25">
        <v>42.734999999999999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87.68</v>
      </c>
      <c r="K25">
        <v>679.49316799999997</v>
      </c>
      <c r="L25">
        <v>653.15250000000003</v>
      </c>
      <c r="M25">
        <v>92</v>
      </c>
      <c r="N25">
        <v>59.0625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6.5208000000000004</v>
      </c>
      <c r="AA25">
        <v>42.14808</v>
      </c>
      <c r="AB25">
        <v>13.17004</v>
      </c>
      <c r="AC25">
        <v>19.35568</v>
      </c>
      <c r="AD25">
        <v>9.1149000000000004</v>
      </c>
      <c r="AE25">
        <v>32.957704</v>
      </c>
      <c r="AF25">
        <v>8.8740000000000006</v>
      </c>
      <c r="AG25">
        <v>41.9724</v>
      </c>
      <c r="AH25">
        <v>70.172700000000006</v>
      </c>
      <c r="AI25">
        <v>0</v>
      </c>
      <c r="AJ25">
        <v>0</v>
      </c>
      <c r="AK25">
        <v>52.663499999999999</v>
      </c>
      <c r="AL25">
        <v>12.782</v>
      </c>
      <c r="AM25">
        <v>15.804048</v>
      </c>
      <c r="AN25">
        <v>0.66954999999999998</v>
      </c>
      <c r="AO25">
        <v>0</v>
      </c>
      <c r="AP25">
        <v>0.38429999999999997</v>
      </c>
      <c r="AQ25">
        <v>22.68</v>
      </c>
      <c r="AR25">
        <v>34.223999999999997</v>
      </c>
      <c r="AS25">
        <v>30.266999999999999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3081.8794960000005</v>
      </c>
    </row>
    <row r="26" spans="1:117">
      <c r="A26" t="s">
        <v>68</v>
      </c>
      <c r="B26">
        <v>0</v>
      </c>
      <c r="C26">
        <v>0</v>
      </c>
      <c r="D26">
        <v>42.734999999999999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87.68</v>
      </c>
      <c r="K26">
        <v>679.49316799999997</v>
      </c>
      <c r="L26">
        <v>653.15250000000003</v>
      </c>
      <c r="M26">
        <v>92</v>
      </c>
      <c r="N26">
        <v>59.0625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18.229800000000001</v>
      </c>
      <c r="AE26">
        <v>32.957704</v>
      </c>
      <c r="AF26">
        <v>17.748000000000001</v>
      </c>
      <c r="AG26">
        <v>41.9724</v>
      </c>
      <c r="AH26">
        <v>70.172700000000006</v>
      </c>
      <c r="AI26">
        <v>0</v>
      </c>
      <c r="AJ26">
        <v>0</v>
      </c>
      <c r="AK26">
        <v>52.663499999999999</v>
      </c>
      <c r="AL26">
        <v>12.782</v>
      </c>
      <c r="AM26">
        <v>15.804048</v>
      </c>
      <c r="AN26">
        <v>0.66954999999999998</v>
      </c>
      <c r="AO26">
        <v>0</v>
      </c>
      <c r="AP26">
        <v>0.38429999999999997</v>
      </c>
      <c r="AQ26">
        <v>35.28</v>
      </c>
      <c r="AR26">
        <v>34.223999999999997</v>
      </c>
      <c r="AS26">
        <v>30.266999999999999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3112.4683960000011</v>
      </c>
    </row>
    <row r="27" spans="1:117">
      <c r="A27" t="s">
        <v>69</v>
      </c>
      <c r="B27">
        <v>0</v>
      </c>
      <c r="C27">
        <v>0</v>
      </c>
      <c r="D27">
        <v>42.734999999999999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87.68</v>
      </c>
      <c r="K27">
        <v>679.49316799999997</v>
      </c>
      <c r="L27">
        <v>653.15250000000003</v>
      </c>
      <c r="M27">
        <v>92</v>
      </c>
      <c r="N27">
        <v>59.0625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18.272072000000001</v>
      </c>
      <c r="AE27">
        <v>32.957704</v>
      </c>
      <c r="AF27">
        <v>26.622</v>
      </c>
      <c r="AG27">
        <v>41.9724</v>
      </c>
      <c r="AH27">
        <v>93.563599999999994</v>
      </c>
      <c r="AI27">
        <v>0</v>
      </c>
      <c r="AJ27">
        <v>0</v>
      </c>
      <c r="AK27">
        <v>52.663499999999999</v>
      </c>
      <c r="AL27">
        <v>12.782</v>
      </c>
      <c r="AM27">
        <v>15.804048</v>
      </c>
      <c r="AN27">
        <v>0.66954999999999998</v>
      </c>
      <c r="AO27">
        <v>0</v>
      </c>
      <c r="AP27">
        <v>0.38429999999999997</v>
      </c>
      <c r="AQ27">
        <v>35.28</v>
      </c>
      <c r="AR27">
        <v>34.223999999999997</v>
      </c>
      <c r="AS27">
        <v>30.266999999999999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3157.9456080000009</v>
      </c>
    </row>
    <row r="28" spans="1:117">
      <c r="A28" t="s">
        <v>70</v>
      </c>
      <c r="B28">
        <v>0</v>
      </c>
      <c r="C28">
        <v>0</v>
      </c>
      <c r="D28">
        <v>42.734999999999999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87.68</v>
      </c>
      <c r="K28">
        <v>679.49316799999997</v>
      </c>
      <c r="L28">
        <v>653.15250000000003</v>
      </c>
      <c r="M28">
        <v>92</v>
      </c>
      <c r="N28">
        <v>59.0625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32.957704</v>
      </c>
      <c r="AF28">
        <v>35.496000000000002</v>
      </c>
      <c r="AG28">
        <v>41.9724</v>
      </c>
      <c r="AH28">
        <v>116.9545</v>
      </c>
      <c r="AI28">
        <v>0</v>
      </c>
      <c r="AJ28">
        <v>0</v>
      </c>
      <c r="AK28">
        <v>52.663499999999999</v>
      </c>
      <c r="AL28">
        <v>25.564</v>
      </c>
      <c r="AM28">
        <v>15.804048</v>
      </c>
      <c r="AN28">
        <v>0.66954999999999998</v>
      </c>
      <c r="AO28">
        <v>0</v>
      </c>
      <c r="AP28">
        <v>0.38429999999999997</v>
      </c>
      <c r="AQ28">
        <v>45.485999999999997</v>
      </c>
      <c r="AR28">
        <v>34.223999999999997</v>
      </c>
      <c r="AS28">
        <v>30.266999999999999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3248.5461840000003</v>
      </c>
    </row>
    <row r="29" spans="1:117">
      <c r="A29" t="s">
        <v>71</v>
      </c>
      <c r="B29">
        <v>0</v>
      </c>
      <c r="C29">
        <v>0</v>
      </c>
      <c r="D29">
        <v>42.734999999999999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87.68</v>
      </c>
      <c r="K29">
        <v>679.49316799999997</v>
      </c>
      <c r="L29">
        <v>653.15250000000003</v>
      </c>
      <c r="M29">
        <v>92</v>
      </c>
      <c r="N29">
        <v>59.0625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37.634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32.957704</v>
      </c>
      <c r="AF29">
        <v>35.496000000000002</v>
      </c>
      <c r="AG29">
        <v>41.9724</v>
      </c>
      <c r="AH29">
        <v>140.34540000000001</v>
      </c>
      <c r="AI29">
        <v>0</v>
      </c>
      <c r="AJ29">
        <v>0</v>
      </c>
      <c r="AK29">
        <v>52.663499999999999</v>
      </c>
      <c r="AL29">
        <v>79.376220000000004</v>
      </c>
      <c r="AM29">
        <v>15.804048</v>
      </c>
      <c r="AN29">
        <v>0.66954999999999998</v>
      </c>
      <c r="AO29">
        <v>0</v>
      </c>
      <c r="AP29">
        <v>0.38429999999999997</v>
      </c>
      <c r="AQ29">
        <v>47.124000000000002</v>
      </c>
      <c r="AR29">
        <v>34.223999999999997</v>
      </c>
      <c r="AS29">
        <v>30.266999999999999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3339.3580300000008</v>
      </c>
    </row>
    <row r="30" spans="1:117">
      <c r="A30" t="s">
        <v>72</v>
      </c>
      <c r="B30">
        <v>0</v>
      </c>
      <c r="C30">
        <v>0</v>
      </c>
      <c r="D30">
        <v>42.734999999999999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87.68</v>
      </c>
      <c r="K30">
        <v>679.49316799999997</v>
      </c>
      <c r="L30">
        <v>653.15250000000003</v>
      </c>
      <c r="M30">
        <v>92</v>
      </c>
      <c r="N30">
        <v>59.0625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38.847999999999999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32.957704</v>
      </c>
      <c r="AF30">
        <v>35.496000000000002</v>
      </c>
      <c r="AG30">
        <v>41.9724</v>
      </c>
      <c r="AH30">
        <v>140.34540000000001</v>
      </c>
      <c r="AI30">
        <v>0</v>
      </c>
      <c r="AJ30">
        <v>0</v>
      </c>
      <c r="AK30">
        <v>52.663499999999999</v>
      </c>
      <c r="AL30">
        <v>79.376220000000004</v>
      </c>
      <c r="AM30">
        <v>15.804048</v>
      </c>
      <c r="AN30">
        <v>0.66954999999999998</v>
      </c>
      <c r="AO30">
        <v>0</v>
      </c>
      <c r="AP30">
        <v>0.38429999999999997</v>
      </c>
      <c r="AQ30">
        <v>47.124000000000002</v>
      </c>
      <c r="AR30">
        <v>34.223999999999997</v>
      </c>
      <c r="AS30">
        <v>30.266999999999999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3340.5720300000007</v>
      </c>
    </row>
    <row r="31" spans="1:117">
      <c r="A31" t="s">
        <v>73</v>
      </c>
      <c r="B31">
        <v>0</v>
      </c>
      <c r="C31">
        <v>0</v>
      </c>
      <c r="D31">
        <v>42.734999999999999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87.68</v>
      </c>
      <c r="K31">
        <v>679.49316799999997</v>
      </c>
      <c r="L31">
        <v>653.15250000000003</v>
      </c>
      <c r="M31">
        <v>92</v>
      </c>
      <c r="N31">
        <v>59.0625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38.847999999999999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32.957704</v>
      </c>
      <c r="AF31">
        <v>35.496000000000002</v>
      </c>
      <c r="AG31">
        <v>41.9724</v>
      </c>
      <c r="AH31">
        <v>140.34540000000001</v>
      </c>
      <c r="AI31">
        <v>0</v>
      </c>
      <c r="AJ31">
        <v>0</v>
      </c>
      <c r="AK31">
        <v>52.663499999999999</v>
      </c>
      <c r="AL31">
        <v>79.376220000000004</v>
      </c>
      <c r="AM31">
        <v>15.804048</v>
      </c>
      <c r="AN31">
        <v>0.66954999999999998</v>
      </c>
      <c r="AO31">
        <v>0</v>
      </c>
      <c r="AP31">
        <v>0.38429999999999997</v>
      </c>
      <c r="AQ31">
        <v>47.124000000000002</v>
      </c>
      <c r="AR31">
        <v>34.223999999999997</v>
      </c>
      <c r="AS31">
        <v>30.266999999999999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3340.5720300000007</v>
      </c>
    </row>
    <row r="32" spans="1:117">
      <c r="A32" t="s">
        <v>74</v>
      </c>
      <c r="B32">
        <v>0</v>
      </c>
      <c r="C32">
        <v>0</v>
      </c>
      <c r="D32">
        <v>42.734999999999999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87.68</v>
      </c>
      <c r="K32">
        <v>679.49316799999997</v>
      </c>
      <c r="L32">
        <v>653.15250000000003</v>
      </c>
      <c r="M32">
        <v>92</v>
      </c>
      <c r="N32">
        <v>59.0625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38.847999999999999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32.957704</v>
      </c>
      <c r="AF32">
        <v>35.496000000000002</v>
      </c>
      <c r="AG32">
        <v>41.9724</v>
      </c>
      <c r="AH32">
        <v>140.34540000000001</v>
      </c>
      <c r="AI32">
        <v>0</v>
      </c>
      <c r="AJ32">
        <v>0</v>
      </c>
      <c r="AK32">
        <v>52.663499999999999</v>
      </c>
      <c r="AL32">
        <v>79.376220000000004</v>
      </c>
      <c r="AM32">
        <v>15.804048</v>
      </c>
      <c r="AN32">
        <v>0.66954999999999998</v>
      </c>
      <c r="AO32">
        <v>0</v>
      </c>
      <c r="AP32">
        <v>0.38429999999999997</v>
      </c>
      <c r="AQ32">
        <v>47.124000000000002</v>
      </c>
      <c r="AR32">
        <v>34.223999999999997</v>
      </c>
      <c r="AS32">
        <v>30.266999999999999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3331.4359940000008</v>
      </c>
    </row>
    <row r="33" spans="1:117">
      <c r="A33" t="s">
        <v>75</v>
      </c>
      <c r="B33">
        <v>0</v>
      </c>
      <c r="C33">
        <v>0</v>
      </c>
      <c r="D33">
        <v>42.734999999999999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87.68</v>
      </c>
      <c r="K33">
        <v>679.49316799999997</v>
      </c>
      <c r="L33">
        <v>653.15250000000003</v>
      </c>
      <c r="M33">
        <v>92</v>
      </c>
      <c r="N33">
        <v>59.0625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40.061999999999998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35.496000000000002</v>
      </c>
      <c r="AG33">
        <v>41.9724</v>
      </c>
      <c r="AH33">
        <v>116.9545</v>
      </c>
      <c r="AI33">
        <v>0</v>
      </c>
      <c r="AJ33">
        <v>0</v>
      </c>
      <c r="AK33">
        <v>52.663499999999999</v>
      </c>
      <c r="AL33">
        <v>26.725999999999999</v>
      </c>
      <c r="AM33">
        <v>15.804048</v>
      </c>
      <c r="AN33">
        <v>0.66954999999999998</v>
      </c>
      <c r="AO33">
        <v>0</v>
      </c>
      <c r="AP33">
        <v>0</v>
      </c>
      <c r="AQ33">
        <v>47.124000000000002</v>
      </c>
      <c r="AR33">
        <v>40.847999999999999</v>
      </c>
      <c r="AS33">
        <v>30.266999999999999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3262.8485740000001</v>
      </c>
    </row>
    <row r="34" spans="1:117">
      <c r="A34" t="s">
        <v>76</v>
      </c>
      <c r="B34">
        <v>0</v>
      </c>
      <c r="C34">
        <v>0</v>
      </c>
      <c r="D34">
        <v>42.734999999999999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87.68</v>
      </c>
      <c r="K34">
        <v>679.49316799999997</v>
      </c>
      <c r="L34">
        <v>653.15250000000003</v>
      </c>
      <c r="M34">
        <v>92</v>
      </c>
      <c r="N34">
        <v>59.0625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40.061999999999998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18.272072000000001</v>
      </c>
      <c r="AE34">
        <v>32.957704</v>
      </c>
      <c r="AF34">
        <v>17.748000000000001</v>
      </c>
      <c r="AG34">
        <v>41.9724</v>
      </c>
      <c r="AH34">
        <v>93.563599999999994</v>
      </c>
      <c r="AI34">
        <v>0</v>
      </c>
      <c r="AJ34">
        <v>0</v>
      </c>
      <c r="AK34">
        <v>52.663499999999999</v>
      </c>
      <c r="AL34">
        <v>26.725999999999999</v>
      </c>
      <c r="AM34">
        <v>15.804048</v>
      </c>
      <c r="AN34">
        <v>0.66954999999999998</v>
      </c>
      <c r="AO34">
        <v>0</v>
      </c>
      <c r="AP34">
        <v>0</v>
      </c>
      <c r="AQ34">
        <v>47.124000000000002</v>
      </c>
      <c r="AR34">
        <v>40.847999999999999</v>
      </c>
      <c r="AS34">
        <v>30.266999999999999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3186.3619980000003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87.68</v>
      </c>
      <c r="K35">
        <v>679.49316799999997</v>
      </c>
      <c r="L35">
        <v>653.15250000000003</v>
      </c>
      <c r="M35">
        <v>92</v>
      </c>
      <c r="N35">
        <v>59.0625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40.061999999999998</v>
      </c>
      <c r="X35">
        <v>147.515625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18.229800000000001</v>
      </c>
      <c r="AE35">
        <v>16.478852</v>
      </c>
      <c r="AF35">
        <v>8.8740000000000006</v>
      </c>
      <c r="AG35">
        <v>41.9724</v>
      </c>
      <c r="AH35">
        <v>66.290000000000006</v>
      </c>
      <c r="AI35">
        <v>0</v>
      </c>
      <c r="AJ35">
        <v>0</v>
      </c>
      <c r="AK35">
        <v>52.663499999999999</v>
      </c>
      <c r="AL35">
        <v>26.725999999999999</v>
      </c>
      <c r="AM35">
        <v>15.804048</v>
      </c>
      <c r="AN35">
        <v>0.66954999999999998</v>
      </c>
      <c r="AO35">
        <v>0</v>
      </c>
      <c r="AP35">
        <v>0</v>
      </c>
      <c r="AQ35">
        <v>47.124000000000002</v>
      </c>
      <c r="AR35">
        <v>34.223999999999997</v>
      </c>
      <c r="AS35">
        <v>30.266999999999999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3133.5900740000006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87.68</v>
      </c>
      <c r="K36">
        <v>679.49316799999997</v>
      </c>
      <c r="L36">
        <v>653.15250000000003</v>
      </c>
      <c r="M36">
        <v>92</v>
      </c>
      <c r="N36">
        <v>59.0625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41.276000000000003</v>
      </c>
      <c r="X36">
        <v>147.515625</v>
      </c>
      <c r="Y36">
        <v>0</v>
      </c>
      <c r="Z36">
        <v>13.041600000000001</v>
      </c>
      <c r="AA36">
        <v>42.14808</v>
      </c>
      <c r="AB36">
        <v>26.34008</v>
      </c>
      <c r="AC36">
        <v>19.35568</v>
      </c>
      <c r="AD36">
        <v>9.1149000000000004</v>
      </c>
      <c r="AE36">
        <v>16.478852</v>
      </c>
      <c r="AF36">
        <v>8.8740000000000006</v>
      </c>
      <c r="AG36">
        <v>41.9724</v>
      </c>
      <c r="AH36">
        <v>66.290000000000006</v>
      </c>
      <c r="AI36">
        <v>0</v>
      </c>
      <c r="AJ36">
        <v>0</v>
      </c>
      <c r="AK36">
        <v>52.663499999999999</v>
      </c>
      <c r="AL36">
        <v>26.725999999999999</v>
      </c>
      <c r="AM36">
        <v>15.804048</v>
      </c>
      <c r="AN36">
        <v>0.66954999999999998</v>
      </c>
      <c r="AO36">
        <v>0</v>
      </c>
      <c r="AP36">
        <v>0</v>
      </c>
      <c r="AQ36">
        <v>47.124000000000002</v>
      </c>
      <c r="AR36">
        <v>34.223999999999997</v>
      </c>
      <c r="AS36">
        <v>30.266999999999999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3125.6891740000005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87.68</v>
      </c>
      <c r="K37">
        <v>679.49316799999997</v>
      </c>
      <c r="L37">
        <v>653.15250000000003</v>
      </c>
      <c r="M37">
        <v>92</v>
      </c>
      <c r="N37">
        <v>59.0625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41.276000000000003</v>
      </c>
      <c r="X37">
        <v>147.515625</v>
      </c>
      <c r="Y37">
        <v>0</v>
      </c>
      <c r="Z37">
        <v>13.041600000000001</v>
      </c>
      <c r="AA37">
        <v>41.7515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41.9724</v>
      </c>
      <c r="AH37">
        <v>66.290000000000006</v>
      </c>
      <c r="AI37">
        <v>0</v>
      </c>
      <c r="AJ37">
        <v>0</v>
      </c>
      <c r="AK37">
        <v>52.663499999999999</v>
      </c>
      <c r="AL37">
        <v>26.725999999999999</v>
      </c>
      <c r="AM37">
        <v>15.804048</v>
      </c>
      <c r="AN37">
        <v>0.66954999999999998</v>
      </c>
      <c r="AO37">
        <v>0</v>
      </c>
      <c r="AP37">
        <v>0</v>
      </c>
      <c r="AQ37">
        <v>47.124000000000002</v>
      </c>
      <c r="AR37">
        <v>34.223999999999997</v>
      </c>
      <c r="AS37">
        <v>30.266999999999999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3116.1776940000004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87.68</v>
      </c>
      <c r="K38">
        <v>679.49316799999997</v>
      </c>
      <c r="L38">
        <v>653.15250000000003</v>
      </c>
      <c r="M38">
        <v>92</v>
      </c>
      <c r="N38">
        <v>59.0625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41.276000000000003</v>
      </c>
      <c r="X38">
        <v>147.515625</v>
      </c>
      <c r="Y38">
        <v>0</v>
      </c>
      <c r="Z38">
        <v>13.041600000000001</v>
      </c>
      <c r="AA38">
        <v>41.7515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41.9724</v>
      </c>
      <c r="AH38">
        <v>66.290000000000006</v>
      </c>
      <c r="AI38">
        <v>0</v>
      </c>
      <c r="AJ38">
        <v>0</v>
      </c>
      <c r="AK38">
        <v>52.663499999999999</v>
      </c>
      <c r="AL38">
        <v>26.725999999999999</v>
      </c>
      <c r="AM38">
        <v>15.804048</v>
      </c>
      <c r="AN38">
        <v>0.66954999999999998</v>
      </c>
      <c r="AO38">
        <v>0</v>
      </c>
      <c r="AP38">
        <v>0</v>
      </c>
      <c r="AQ38">
        <v>47.124000000000002</v>
      </c>
      <c r="AR38">
        <v>34.223999999999997</v>
      </c>
      <c r="AS38">
        <v>30.266999999999999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3116.1776940000004</v>
      </c>
    </row>
    <row r="39" spans="1:117">
      <c r="A39" t="s">
        <v>81</v>
      </c>
      <c r="B39">
        <v>0</v>
      </c>
      <c r="C39">
        <v>0</v>
      </c>
      <c r="D39">
        <v>42.314999999999998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87.68</v>
      </c>
      <c r="K39">
        <v>679.49316799999997</v>
      </c>
      <c r="L39">
        <v>653.15250000000003</v>
      </c>
      <c r="M39">
        <v>92</v>
      </c>
      <c r="N39">
        <v>59.0625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42.49</v>
      </c>
      <c r="X39">
        <v>147.515625</v>
      </c>
      <c r="Y39">
        <v>0</v>
      </c>
      <c r="Z39">
        <v>13.041600000000001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41.9724</v>
      </c>
      <c r="AH39">
        <v>66.290000000000006</v>
      </c>
      <c r="AI39">
        <v>0</v>
      </c>
      <c r="AJ39">
        <v>0</v>
      </c>
      <c r="AK39">
        <v>52.663499999999999</v>
      </c>
      <c r="AL39">
        <v>26.725999999999999</v>
      </c>
      <c r="AM39">
        <v>15.804048</v>
      </c>
      <c r="AN39">
        <v>0.66954999999999998</v>
      </c>
      <c r="AO39">
        <v>0</v>
      </c>
      <c r="AP39">
        <v>0</v>
      </c>
      <c r="AQ39">
        <v>35.343000000000004</v>
      </c>
      <c r="AR39">
        <v>34.223999999999997</v>
      </c>
      <c r="AS39">
        <v>30.266999999999999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3091.5379140000005</v>
      </c>
    </row>
    <row r="40" spans="1:117">
      <c r="A40" t="s">
        <v>82</v>
      </c>
      <c r="B40">
        <v>0</v>
      </c>
      <c r="C40">
        <v>0</v>
      </c>
      <c r="D40">
        <v>42.314999999999998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87.68</v>
      </c>
      <c r="K40">
        <v>679.49316799999997</v>
      </c>
      <c r="L40">
        <v>653.15250000000003</v>
      </c>
      <c r="M40">
        <v>92</v>
      </c>
      <c r="N40">
        <v>59.0625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42.49</v>
      </c>
      <c r="X40">
        <v>147.515625</v>
      </c>
      <c r="Y40">
        <v>0</v>
      </c>
      <c r="Z40">
        <v>13.041600000000001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41.9724</v>
      </c>
      <c r="AH40">
        <v>42.615000000000002</v>
      </c>
      <c r="AI40">
        <v>0</v>
      </c>
      <c r="AJ40">
        <v>0</v>
      </c>
      <c r="AK40">
        <v>52.663499999999999</v>
      </c>
      <c r="AL40">
        <v>26.725999999999999</v>
      </c>
      <c r="AM40">
        <v>15.804048</v>
      </c>
      <c r="AN40">
        <v>0.66954999999999998</v>
      </c>
      <c r="AO40">
        <v>0</v>
      </c>
      <c r="AP40">
        <v>0</v>
      </c>
      <c r="AQ40">
        <v>35.343000000000004</v>
      </c>
      <c r="AR40">
        <v>34.223999999999997</v>
      </c>
      <c r="AS40">
        <v>30.266999999999999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3067.8629140000003</v>
      </c>
    </row>
    <row r="41" spans="1:117">
      <c r="A41" t="s">
        <v>83</v>
      </c>
      <c r="B41">
        <v>0</v>
      </c>
      <c r="C41">
        <v>0</v>
      </c>
      <c r="D41">
        <v>42.314999999999998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87.68</v>
      </c>
      <c r="K41">
        <v>679.49316799999997</v>
      </c>
      <c r="L41">
        <v>653.15250000000003</v>
      </c>
      <c r="M41">
        <v>92</v>
      </c>
      <c r="N41">
        <v>59.0625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44.0075</v>
      </c>
      <c r="X41">
        <v>147.515625</v>
      </c>
      <c r="Y41">
        <v>0</v>
      </c>
      <c r="Z41">
        <v>13.041600000000001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41.9724</v>
      </c>
      <c r="AH41">
        <v>19.508199999999999</v>
      </c>
      <c r="AI41">
        <v>0</v>
      </c>
      <c r="AJ41">
        <v>0</v>
      </c>
      <c r="AK41">
        <v>52.663499999999999</v>
      </c>
      <c r="AL41">
        <v>26.725999999999999</v>
      </c>
      <c r="AM41">
        <v>15.804048</v>
      </c>
      <c r="AN41">
        <v>0.66954999999999998</v>
      </c>
      <c r="AO41">
        <v>0</v>
      </c>
      <c r="AP41">
        <v>6.9173999999999998</v>
      </c>
      <c r="AQ41">
        <v>35.343000000000004</v>
      </c>
      <c r="AR41">
        <v>34.223999999999997</v>
      </c>
      <c r="AS41">
        <v>30.266999999999999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3053.1910140000009</v>
      </c>
    </row>
    <row r="42" spans="1:117">
      <c r="A42" t="s">
        <v>84</v>
      </c>
      <c r="B42">
        <v>0</v>
      </c>
      <c r="C42">
        <v>0</v>
      </c>
      <c r="D42">
        <v>42.314999999999998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87.68</v>
      </c>
      <c r="K42">
        <v>679.49316799999997</v>
      </c>
      <c r="L42">
        <v>653.15250000000003</v>
      </c>
      <c r="M42">
        <v>92</v>
      </c>
      <c r="N42">
        <v>59.0625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44.0075</v>
      </c>
      <c r="X42">
        <v>147.515625</v>
      </c>
      <c r="Y42">
        <v>0</v>
      </c>
      <c r="Z42">
        <v>13.041600000000001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41.9724</v>
      </c>
      <c r="AH42">
        <v>0</v>
      </c>
      <c r="AI42">
        <v>0</v>
      </c>
      <c r="AJ42">
        <v>0</v>
      </c>
      <c r="AK42">
        <v>52.663499999999999</v>
      </c>
      <c r="AL42">
        <v>26.725999999999999</v>
      </c>
      <c r="AM42">
        <v>15.804048</v>
      </c>
      <c r="AN42">
        <v>0.66954999999999998</v>
      </c>
      <c r="AO42">
        <v>0</v>
      </c>
      <c r="AP42">
        <v>6.9173999999999998</v>
      </c>
      <c r="AQ42">
        <v>23.562000000000001</v>
      </c>
      <c r="AR42">
        <v>34.223999999999997</v>
      </c>
      <c r="AS42">
        <v>30.266999999999999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3007.8524540000008</v>
      </c>
    </row>
    <row r="43" spans="1:117">
      <c r="A43" t="s">
        <v>85</v>
      </c>
      <c r="B43">
        <v>0</v>
      </c>
      <c r="C43">
        <v>0</v>
      </c>
      <c r="D43">
        <v>42.314999999999998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87.132000000000005</v>
      </c>
      <c r="K43">
        <v>679.49316799999997</v>
      </c>
      <c r="L43">
        <v>653.15250000000003</v>
      </c>
      <c r="M43">
        <v>92</v>
      </c>
      <c r="N43">
        <v>59.0625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45.524999999999999</v>
      </c>
      <c r="X43">
        <v>147.515625</v>
      </c>
      <c r="Y43">
        <v>0</v>
      </c>
      <c r="Z43">
        <v>13.041600000000001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41.9724</v>
      </c>
      <c r="AH43">
        <v>0</v>
      </c>
      <c r="AI43">
        <v>0</v>
      </c>
      <c r="AJ43">
        <v>0</v>
      </c>
      <c r="AK43">
        <v>52.663499999999999</v>
      </c>
      <c r="AL43">
        <v>26.725999999999999</v>
      </c>
      <c r="AM43">
        <v>15.804048</v>
      </c>
      <c r="AN43">
        <v>0.66954999999999998</v>
      </c>
      <c r="AO43">
        <v>0</v>
      </c>
      <c r="AP43">
        <v>6.9173999999999998</v>
      </c>
      <c r="AQ43">
        <v>11.781000000000001</v>
      </c>
      <c r="AR43">
        <v>40.847999999999999</v>
      </c>
      <c r="AS43">
        <v>32.553840000000001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3005.951794000001</v>
      </c>
    </row>
    <row r="44" spans="1:117">
      <c r="A44" t="s">
        <v>86</v>
      </c>
      <c r="B44">
        <v>0</v>
      </c>
      <c r="C44">
        <v>0</v>
      </c>
      <c r="D44">
        <v>42.314999999999998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87.132000000000005</v>
      </c>
      <c r="K44">
        <v>679.49316799999997</v>
      </c>
      <c r="L44">
        <v>653.15250000000003</v>
      </c>
      <c r="M44">
        <v>92</v>
      </c>
      <c r="N44">
        <v>59.0625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45.524999999999999</v>
      </c>
      <c r="X44">
        <v>147.515625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41.9724</v>
      </c>
      <c r="AH44">
        <v>0</v>
      </c>
      <c r="AI44">
        <v>0</v>
      </c>
      <c r="AJ44">
        <v>0</v>
      </c>
      <c r="AK44">
        <v>52.663499999999999</v>
      </c>
      <c r="AL44">
        <v>26.725999999999999</v>
      </c>
      <c r="AM44">
        <v>15.804048</v>
      </c>
      <c r="AN44">
        <v>0.66954999999999998</v>
      </c>
      <c r="AO44">
        <v>0</v>
      </c>
      <c r="AP44">
        <v>6.9173999999999998</v>
      </c>
      <c r="AQ44">
        <v>0</v>
      </c>
      <c r="AR44">
        <v>40.847999999999999</v>
      </c>
      <c r="AS44">
        <v>32.553840000000001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2980.121434000001</v>
      </c>
    </row>
    <row r="45" spans="1:117">
      <c r="A45" t="s">
        <v>87</v>
      </c>
      <c r="B45">
        <v>0</v>
      </c>
      <c r="C45">
        <v>0</v>
      </c>
      <c r="D45">
        <v>42.314999999999998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87.132000000000005</v>
      </c>
      <c r="K45">
        <v>679.49316799999997</v>
      </c>
      <c r="L45">
        <v>653.15250000000003</v>
      </c>
      <c r="M45">
        <v>92</v>
      </c>
      <c r="N45">
        <v>59.0625</v>
      </c>
      <c r="O45">
        <v>123.66562500000001</v>
      </c>
      <c r="P45">
        <v>132.75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41.9724</v>
      </c>
      <c r="AH45">
        <v>0</v>
      </c>
      <c r="AI45">
        <v>0</v>
      </c>
      <c r="AJ45">
        <v>0</v>
      </c>
      <c r="AK45">
        <v>52.663499999999999</v>
      </c>
      <c r="AL45">
        <v>26.725999999999999</v>
      </c>
      <c r="AM45">
        <v>15.804048</v>
      </c>
      <c r="AN45">
        <v>0.66954999999999998</v>
      </c>
      <c r="AO45">
        <v>0</v>
      </c>
      <c r="AP45">
        <v>6.9173999999999998</v>
      </c>
      <c r="AQ45">
        <v>0</v>
      </c>
      <c r="AR45">
        <v>34.776000000000003</v>
      </c>
      <c r="AS45">
        <v>30.266999999999999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2966.0741740000008</v>
      </c>
    </row>
    <row r="46" spans="1:117">
      <c r="A46" t="s">
        <v>88</v>
      </c>
      <c r="B46">
        <v>0</v>
      </c>
      <c r="C46">
        <v>0</v>
      </c>
      <c r="D46">
        <v>42.314999999999998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87.132000000000005</v>
      </c>
      <c r="K46">
        <v>679.49316799999997</v>
      </c>
      <c r="L46">
        <v>653.15250000000003</v>
      </c>
      <c r="M46">
        <v>92</v>
      </c>
      <c r="N46">
        <v>59.0625</v>
      </c>
      <c r="O46">
        <v>123.66562500000001</v>
      </c>
      <c r="P46">
        <v>132.75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41.9724</v>
      </c>
      <c r="AH46">
        <v>0</v>
      </c>
      <c r="AI46">
        <v>0</v>
      </c>
      <c r="AJ46">
        <v>0</v>
      </c>
      <c r="AK46">
        <v>52.663499999999999</v>
      </c>
      <c r="AL46">
        <v>26.725999999999999</v>
      </c>
      <c r="AM46">
        <v>15.804048</v>
      </c>
      <c r="AN46">
        <v>0.66954999999999998</v>
      </c>
      <c r="AO46">
        <v>0</v>
      </c>
      <c r="AP46">
        <v>6.9173999999999998</v>
      </c>
      <c r="AQ46">
        <v>0</v>
      </c>
      <c r="AR46">
        <v>34.776000000000003</v>
      </c>
      <c r="AS46">
        <v>30.266999999999999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2966.0741740000008</v>
      </c>
    </row>
    <row r="47" spans="1:117">
      <c r="A47" t="s">
        <v>89</v>
      </c>
      <c r="B47">
        <v>0</v>
      </c>
      <c r="C47">
        <v>0</v>
      </c>
      <c r="D47">
        <v>42.314999999999998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87.132000000000005</v>
      </c>
      <c r="K47">
        <v>679.49316799999997</v>
      </c>
      <c r="L47">
        <v>653.15250000000003</v>
      </c>
      <c r="M47">
        <v>92</v>
      </c>
      <c r="N47">
        <v>59.0625</v>
      </c>
      <c r="O47">
        <v>123.66562500000001</v>
      </c>
      <c r="P47">
        <v>132.75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13.0634</v>
      </c>
      <c r="AC47">
        <v>9.6778399999999998</v>
      </c>
      <c r="AD47">
        <v>0</v>
      </c>
      <c r="AE47">
        <v>32.957704</v>
      </c>
      <c r="AF47">
        <v>8.8740000000000006</v>
      </c>
      <c r="AG47">
        <v>41.9724</v>
      </c>
      <c r="AH47">
        <v>0</v>
      </c>
      <c r="AI47">
        <v>0</v>
      </c>
      <c r="AJ47">
        <v>0</v>
      </c>
      <c r="AK47">
        <v>52.663499999999999</v>
      </c>
      <c r="AL47">
        <v>40.088999999999999</v>
      </c>
      <c r="AM47">
        <v>15.804048</v>
      </c>
      <c r="AN47">
        <v>0.66954999999999998</v>
      </c>
      <c r="AO47">
        <v>0</v>
      </c>
      <c r="AP47">
        <v>6.9173999999999998</v>
      </c>
      <c r="AQ47">
        <v>0</v>
      </c>
      <c r="AR47">
        <v>34.776000000000003</v>
      </c>
      <c r="AS47">
        <v>30.266999999999999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2972.9615060000001</v>
      </c>
    </row>
    <row r="48" spans="1:117">
      <c r="A48" t="s">
        <v>90</v>
      </c>
      <c r="B48">
        <v>0</v>
      </c>
      <c r="C48">
        <v>0</v>
      </c>
      <c r="D48">
        <v>42.314999999999998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87.132000000000005</v>
      </c>
      <c r="K48">
        <v>679.49316799999997</v>
      </c>
      <c r="L48">
        <v>653.15250000000003</v>
      </c>
      <c r="M48">
        <v>92</v>
      </c>
      <c r="N48">
        <v>59.0625</v>
      </c>
      <c r="O48">
        <v>123.66562500000001</v>
      </c>
      <c r="P48">
        <v>132.75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13.0634</v>
      </c>
      <c r="AC48">
        <v>9.6778399999999998</v>
      </c>
      <c r="AD48">
        <v>0</v>
      </c>
      <c r="AE48">
        <v>32.957704</v>
      </c>
      <c r="AF48">
        <v>8.8740000000000006</v>
      </c>
      <c r="AG48">
        <v>41.9724</v>
      </c>
      <c r="AH48">
        <v>0</v>
      </c>
      <c r="AI48">
        <v>0</v>
      </c>
      <c r="AJ48">
        <v>0</v>
      </c>
      <c r="AK48">
        <v>52.663499999999999</v>
      </c>
      <c r="AL48">
        <v>40.088999999999999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34.776000000000003</v>
      </c>
      <c r="AS48">
        <v>30.266999999999999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2966.0441060000003</v>
      </c>
    </row>
    <row r="49" spans="1:117">
      <c r="A49" t="s">
        <v>91</v>
      </c>
      <c r="B49">
        <v>0</v>
      </c>
      <c r="C49">
        <v>0</v>
      </c>
      <c r="D49">
        <v>42.314999999999998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87.132000000000005</v>
      </c>
      <c r="K49">
        <v>679.49316799999997</v>
      </c>
      <c r="L49">
        <v>653.15250000000003</v>
      </c>
      <c r="M49">
        <v>92</v>
      </c>
      <c r="N49">
        <v>59.0625</v>
      </c>
      <c r="O49">
        <v>123.66562500000001</v>
      </c>
      <c r="P49">
        <v>132.75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13.0634</v>
      </c>
      <c r="AC49">
        <v>9.6778399999999998</v>
      </c>
      <c r="AD49">
        <v>0</v>
      </c>
      <c r="AE49">
        <v>32.957704</v>
      </c>
      <c r="AF49">
        <v>8.8740000000000006</v>
      </c>
      <c r="AG49">
        <v>41.9724</v>
      </c>
      <c r="AH49">
        <v>0</v>
      </c>
      <c r="AI49">
        <v>0</v>
      </c>
      <c r="AJ49">
        <v>0</v>
      </c>
      <c r="AK49">
        <v>52.663499999999999</v>
      </c>
      <c r="AL49">
        <v>40.088999999999999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34.776000000000003</v>
      </c>
      <c r="AS49">
        <v>30.266999999999999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2966.0441060000003</v>
      </c>
    </row>
    <row r="50" spans="1:117">
      <c r="A50" t="s">
        <v>92</v>
      </c>
      <c r="B50">
        <v>0</v>
      </c>
      <c r="C50">
        <v>0</v>
      </c>
      <c r="D50">
        <v>42.314999999999998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87.132000000000005</v>
      </c>
      <c r="K50">
        <v>679.49316799999997</v>
      </c>
      <c r="L50">
        <v>653.15250000000003</v>
      </c>
      <c r="M50">
        <v>92</v>
      </c>
      <c r="N50">
        <v>59.0625</v>
      </c>
      <c r="O50">
        <v>123.66562500000001</v>
      </c>
      <c r="P50">
        <v>132.75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13.0634</v>
      </c>
      <c r="AC50">
        <v>9.6778399999999998</v>
      </c>
      <c r="AD50">
        <v>0</v>
      </c>
      <c r="AE50">
        <v>32.957704</v>
      </c>
      <c r="AF50">
        <v>8.8740000000000006</v>
      </c>
      <c r="AG50">
        <v>41.9724</v>
      </c>
      <c r="AH50">
        <v>0</v>
      </c>
      <c r="AI50">
        <v>0</v>
      </c>
      <c r="AJ50">
        <v>0</v>
      </c>
      <c r="AK50">
        <v>52.663499999999999</v>
      </c>
      <c r="AL50">
        <v>40.088999999999999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34.776000000000003</v>
      </c>
      <c r="AS50">
        <v>30.266999999999999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2966.0441060000003</v>
      </c>
    </row>
    <row r="51" spans="1:117">
      <c r="A51" t="s">
        <v>93</v>
      </c>
      <c r="B51">
        <v>0</v>
      </c>
      <c r="C51">
        <v>0</v>
      </c>
      <c r="D51">
        <v>42.314999999999998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87.132000000000005</v>
      </c>
      <c r="K51">
        <v>679.49316799999997</v>
      </c>
      <c r="L51">
        <v>653.15250000000003</v>
      </c>
      <c r="M51">
        <v>92</v>
      </c>
      <c r="N51">
        <v>59.0625</v>
      </c>
      <c r="O51">
        <v>123.66562500000001</v>
      </c>
      <c r="P51">
        <v>132.75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19.5624</v>
      </c>
      <c r="AA51">
        <v>0</v>
      </c>
      <c r="AB51">
        <v>13.0634</v>
      </c>
      <c r="AC51">
        <v>9.6778399999999998</v>
      </c>
      <c r="AD51">
        <v>0</v>
      </c>
      <c r="AE51">
        <v>32.957704</v>
      </c>
      <c r="AF51">
        <v>8.8740000000000006</v>
      </c>
      <c r="AG51">
        <v>41.9724</v>
      </c>
      <c r="AH51">
        <v>0</v>
      </c>
      <c r="AI51">
        <v>0</v>
      </c>
      <c r="AJ51">
        <v>0</v>
      </c>
      <c r="AK51">
        <v>52.663499999999999</v>
      </c>
      <c r="AL51">
        <v>40.088999999999999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34.776000000000003</v>
      </c>
      <c r="AS51">
        <v>30.266999999999999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2972.5649060000001</v>
      </c>
    </row>
    <row r="52" spans="1:117">
      <c r="A52" t="s">
        <v>94</v>
      </c>
      <c r="B52">
        <v>0</v>
      </c>
      <c r="C52">
        <v>0</v>
      </c>
      <c r="D52">
        <v>42.314999999999998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87.132000000000005</v>
      </c>
      <c r="K52">
        <v>679.49316799999997</v>
      </c>
      <c r="L52">
        <v>653.15250000000003</v>
      </c>
      <c r="M52">
        <v>92</v>
      </c>
      <c r="N52">
        <v>59.0625</v>
      </c>
      <c r="O52">
        <v>123.66562500000001</v>
      </c>
      <c r="P52">
        <v>132.75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19.5624</v>
      </c>
      <c r="AA52">
        <v>0</v>
      </c>
      <c r="AB52">
        <v>13.0634</v>
      </c>
      <c r="AC52">
        <v>9.6778399999999998</v>
      </c>
      <c r="AD52">
        <v>0</v>
      </c>
      <c r="AE52">
        <v>32.957704</v>
      </c>
      <c r="AF52">
        <v>8.8740000000000006</v>
      </c>
      <c r="AG52">
        <v>41.9724</v>
      </c>
      <c r="AH52">
        <v>0</v>
      </c>
      <c r="AI52">
        <v>0</v>
      </c>
      <c r="AJ52">
        <v>0</v>
      </c>
      <c r="AK52">
        <v>52.663499999999999</v>
      </c>
      <c r="AL52">
        <v>40.088999999999999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34.776000000000003</v>
      </c>
      <c r="AS52">
        <v>30.266999999999999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2972.5649060000001</v>
      </c>
    </row>
    <row r="53" spans="1:117">
      <c r="A53" t="s">
        <v>95</v>
      </c>
      <c r="B53">
        <v>0</v>
      </c>
      <c r="C53">
        <v>0</v>
      </c>
      <c r="D53">
        <v>42.314999999999998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87.132000000000005</v>
      </c>
      <c r="K53">
        <v>679.49316799999997</v>
      </c>
      <c r="L53">
        <v>653.15250000000003</v>
      </c>
      <c r="M53">
        <v>92</v>
      </c>
      <c r="N53">
        <v>59.0625</v>
      </c>
      <c r="O53">
        <v>123.66562500000001</v>
      </c>
      <c r="P53">
        <v>132.75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19.5624</v>
      </c>
      <c r="AA53">
        <v>0</v>
      </c>
      <c r="AB53">
        <v>13.0634</v>
      </c>
      <c r="AC53">
        <v>9.6778399999999998</v>
      </c>
      <c r="AD53">
        <v>0</v>
      </c>
      <c r="AE53">
        <v>32.957704</v>
      </c>
      <c r="AF53">
        <v>8.8740000000000006</v>
      </c>
      <c r="AG53">
        <v>41.9724</v>
      </c>
      <c r="AH53">
        <v>0</v>
      </c>
      <c r="AI53">
        <v>0</v>
      </c>
      <c r="AJ53">
        <v>0</v>
      </c>
      <c r="AK53">
        <v>52.663499999999999</v>
      </c>
      <c r="AL53">
        <v>40.088999999999999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28.249199999999998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2976.6191060000006</v>
      </c>
    </row>
    <row r="54" spans="1:117">
      <c r="A54" t="s">
        <v>96</v>
      </c>
      <c r="B54">
        <v>0</v>
      </c>
      <c r="C54">
        <v>0</v>
      </c>
      <c r="D54">
        <v>42.314999999999998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87.132000000000005</v>
      </c>
      <c r="K54">
        <v>679.49316799999997</v>
      </c>
      <c r="L54">
        <v>653.15250000000003</v>
      </c>
      <c r="M54">
        <v>92</v>
      </c>
      <c r="N54">
        <v>59.0625</v>
      </c>
      <c r="O54">
        <v>123.66562500000001</v>
      </c>
      <c r="P54">
        <v>132.75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19.5624</v>
      </c>
      <c r="AA54">
        <v>0</v>
      </c>
      <c r="AB54">
        <v>13.0634</v>
      </c>
      <c r="AC54">
        <v>9.6778399999999998</v>
      </c>
      <c r="AD54">
        <v>0</v>
      </c>
      <c r="AE54">
        <v>32.957704</v>
      </c>
      <c r="AF54">
        <v>8.8740000000000006</v>
      </c>
      <c r="AG54">
        <v>41.9724</v>
      </c>
      <c r="AH54">
        <v>0</v>
      </c>
      <c r="AI54">
        <v>0</v>
      </c>
      <c r="AJ54">
        <v>0</v>
      </c>
      <c r="AK54">
        <v>52.663499999999999</v>
      </c>
      <c r="AL54">
        <v>40.088999999999999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28.249199999999998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2976.6191060000006</v>
      </c>
    </row>
    <row r="55" spans="1:117">
      <c r="A55" t="s">
        <v>97</v>
      </c>
      <c r="B55">
        <v>0</v>
      </c>
      <c r="C55">
        <v>0</v>
      </c>
      <c r="D55">
        <v>42.314999999999998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87.132000000000005</v>
      </c>
      <c r="K55">
        <v>679.49316799999997</v>
      </c>
      <c r="L55">
        <v>653.15250000000003</v>
      </c>
      <c r="M55">
        <v>92</v>
      </c>
      <c r="N55">
        <v>59.0625</v>
      </c>
      <c r="O55">
        <v>123.66562500000001</v>
      </c>
      <c r="P55">
        <v>132.75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19.5624</v>
      </c>
      <c r="AA55">
        <v>0</v>
      </c>
      <c r="AB55">
        <v>13.0634</v>
      </c>
      <c r="AC55">
        <v>9.6778399999999998</v>
      </c>
      <c r="AD55">
        <v>0</v>
      </c>
      <c r="AE55">
        <v>32.957704</v>
      </c>
      <c r="AF55">
        <v>8.8740000000000006</v>
      </c>
      <c r="AG55">
        <v>41.9724</v>
      </c>
      <c r="AH55">
        <v>0</v>
      </c>
      <c r="AI55">
        <v>0</v>
      </c>
      <c r="AJ55">
        <v>0</v>
      </c>
      <c r="AK55">
        <v>52.663499999999999</v>
      </c>
      <c r="AL55">
        <v>40.088999999999999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28.249199999999998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2971.0991060000006</v>
      </c>
    </row>
    <row r="56" spans="1:117">
      <c r="A56" t="s">
        <v>98</v>
      </c>
      <c r="B56">
        <v>0</v>
      </c>
      <c r="C56">
        <v>0</v>
      </c>
      <c r="D56">
        <v>42.314999999999998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87.132000000000005</v>
      </c>
      <c r="K56">
        <v>679.49316799999997</v>
      </c>
      <c r="L56">
        <v>653.15250000000003</v>
      </c>
      <c r="M56">
        <v>92</v>
      </c>
      <c r="N56">
        <v>59.0625</v>
      </c>
      <c r="O56">
        <v>123.66562500000001</v>
      </c>
      <c r="P56">
        <v>132.75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19.5624</v>
      </c>
      <c r="AA56">
        <v>0</v>
      </c>
      <c r="AB56">
        <v>13.0634</v>
      </c>
      <c r="AC56">
        <v>9.6778399999999998</v>
      </c>
      <c r="AD56">
        <v>0</v>
      </c>
      <c r="AE56">
        <v>32.957704</v>
      </c>
      <c r="AF56">
        <v>8.8740000000000006</v>
      </c>
      <c r="AG56">
        <v>41.9724</v>
      </c>
      <c r="AH56">
        <v>0</v>
      </c>
      <c r="AI56">
        <v>0</v>
      </c>
      <c r="AJ56">
        <v>0</v>
      </c>
      <c r="AK56">
        <v>52.663499999999999</v>
      </c>
      <c r="AL56">
        <v>40.088999999999999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28.249199999999998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2971.0991060000006</v>
      </c>
    </row>
    <row r="57" spans="1:117">
      <c r="A57" t="s">
        <v>99</v>
      </c>
      <c r="B57">
        <v>0</v>
      </c>
      <c r="C57">
        <v>0</v>
      </c>
      <c r="D57">
        <v>42.314999999999998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87.132000000000005</v>
      </c>
      <c r="K57">
        <v>679.49316799999997</v>
      </c>
      <c r="L57">
        <v>653.15250000000003</v>
      </c>
      <c r="M57">
        <v>92</v>
      </c>
      <c r="N57">
        <v>59.0625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19.5624</v>
      </c>
      <c r="AA57">
        <v>0</v>
      </c>
      <c r="AB57">
        <v>13.0634</v>
      </c>
      <c r="AC57">
        <v>0</v>
      </c>
      <c r="AD57">
        <v>0</v>
      </c>
      <c r="AE57">
        <v>32.957704</v>
      </c>
      <c r="AF57">
        <v>8.8740000000000006</v>
      </c>
      <c r="AG57">
        <v>41.9724</v>
      </c>
      <c r="AH57">
        <v>0</v>
      </c>
      <c r="AI57">
        <v>0</v>
      </c>
      <c r="AJ57">
        <v>0</v>
      </c>
      <c r="AK57">
        <v>52.663499999999999</v>
      </c>
      <c r="AL57">
        <v>52.29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29.5944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2981.5299660000005</v>
      </c>
    </row>
    <row r="58" spans="1:117">
      <c r="A58" t="s">
        <v>100</v>
      </c>
      <c r="B58">
        <v>0</v>
      </c>
      <c r="C58">
        <v>0</v>
      </c>
      <c r="D58">
        <v>42.314999999999998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87.132000000000005</v>
      </c>
      <c r="K58">
        <v>679.49316799999997</v>
      </c>
      <c r="L58">
        <v>653.15250000000003</v>
      </c>
      <c r="M58">
        <v>92</v>
      </c>
      <c r="N58">
        <v>59.0625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41.9724</v>
      </c>
      <c r="AH58">
        <v>0</v>
      </c>
      <c r="AI58">
        <v>0</v>
      </c>
      <c r="AJ58">
        <v>0</v>
      </c>
      <c r="AK58">
        <v>52.663499999999999</v>
      </c>
      <c r="AL58">
        <v>52.29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29.5944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2961.9457660000007</v>
      </c>
    </row>
    <row r="59" spans="1:117">
      <c r="A59" t="s">
        <v>101</v>
      </c>
      <c r="B59">
        <v>0</v>
      </c>
      <c r="C59">
        <v>0</v>
      </c>
      <c r="D59">
        <v>42.314999999999998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87.132000000000005</v>
      </c>
      <c r="K59">
        <v>679.49316799999997</v>
      </c>
      <c r="L59">
        <v>653.15250000000003</v>
      </c>
      <c r="M59">
        <v>92</v>
      </c>
      <c r="N59">
        <v>59.0625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41.9724</v>
      </c>
      <c r="AH59">
        <v>0</v>
      </c>
      <c r="AI59">
        <v>0</v>
      </c>
      <c r="AJ59">
        <v>0</v>
      </c>
      <c r="AK59">
        <v>52.663499999999999</v>
      </c>
      <c r="AL59">
        <v>52.29</v>
      </c>
      <c r="AM59">
        <v>15.804048</v>
      </c>
      <c r="AN59">
        <v>0.66954999999999998</v>
      </c>
      <c r="AO59">
        <v>0</v>
      </c>
      <c r="AP59">
        <v>0</v>
      </c>
      <c r="AQ59">
        <v>11.781000000000001</v>
      </c>
      <c r="AR59">
        <v>35.328000000000003</v>
      </c>
      <c r="AS59">
        <v>32.553840000000001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2976.6862060000008</v>
      </c>
    </row>
    <row r="60" spans="1:117">
      <c r="A60" t="s">
        <v>102</v>
      </c>
      <c r="B60">
        <v>0</v>
      </c>
      <c r="C60">
        <v>0</v>
      </c>
      <c r="D60">
        <v>42.314999999999998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87.132000000000005</v>
      </c>
      <c r="K60">
        <v>679.49316799999997</v>
      </c>
      <c r="L60">
        <v>653.15250000000003</v>
      </c>
      <c r="M60">
        <v>92</v>
      </c>
      <c r="N60">
        <v>59.0625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41.9724</v>
      </c>
      <c r="AH60">
        <v>0</v>
      </c>
      <c r="AI60">
        <v>0</v>
      </c>
      <c r="AJ60">
        <v>0</v>
      </c>
      <c r="AK60">
        <v>52.663499999999999</v>
      </c>
      <c r="AL60">
        <v>52.29</v>
      </c>
      <c r="AM60">
        <v>15.804048</v>
      </c>
      <c r="AN60">
        <v>0.66954999999999998</v>
      </c>
      <c r="AO60">
        <v>0</v>
      </c>
      <c r="AP60">
        <v>0</v>
      </c>
      <c r="AQ60">
        <v>11.781000000000001</v>
      </c>
      <c r="AR60">
        <v>35.328000000000003</v>
      </c>
      <c r="AS60">
        <v>32.553840000000001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2976.6862060000008</v>
      </c>
    </row>
    <row r="61" spans="1:117">
      <c r="A61" t="s">
        <v>103</v>
      </c>
      <c r="B61">
        <v>0</v>
      </c>
      <c r="C61">
        <v>0</v>
      </c>
      <c r="D61">
        <v>42.314999999999998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87.132000000000005</v>
      </c>
      <c r="K61">
        <v>679.49316799999997</v>
      </c>
      <c r="L61">
        <v>653.15250000000003</v>
      </c>
      <c r="M61">
        <v>92</v>
      </c>
      <c r="N61">
        <v>59.0625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41.9724</v>
      </c>
      <c r="AH61">
        <v>0</v>
      </c>
      <c r="AI61">
        <v>0</v>
      </c>
      <c r="AJ61">
        <v>0</v>
      </c>
      <c r="AK61">
        <v>52.663499999999999</v>
      </c>
      <c r="AL61">
        <v>52.29</v>
      </c>
      <c r="AM61">
        <v>15.804048</v>
      </c>
      <c r="AN61">
        <v>0.66954999999999998</v>
      </c>
      <c r="AO61">
        <v>0</v>
      </c>
      <c r="AP61">
        <v>0</v>
      </c>
      <c r="AQ61">
        <v>23.562000000000001</v>
      </c>
      <c r="AR61">
        <v>35.328000000000003</v>
      </c>
      <c r="AS61">
        <v>32.553840000000001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2988.4672060000007</v>
      </c>
    </row>
    <row r="62" spans="1:117">
      <c r="A62" t="s">
        <v>104</v>
      </c>
      <c r="B62">
        <v>0</v>
      </c>
      <c r="C62">
        <v>0</v>
      </c>
      <c r="D62">
        <v>42.314999999999998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87.132000000000005</v>
      </c>
      <c r="K62">
        <v>679.49316799999997</v>
      </c>
      <c r="L62">
        <v>653.15250000000003</v>
      </c>
      <c r="M62">
        <v>92</v>
      </c>
      <c r="N62">
        <v>59.0625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41.9724</v>
      </c>
      <c r="AH62">
        <v>0</v>
      </c>
      <c r="AI62">
        <v>0</v>
      </c>
      <c r="AJ62">
        <v>0</v>
      </c>
      <c r="AK62">
        <v>52.663499999999999</v>
      </c>
      <c r="AL62">
        <v>52.29</v>
      </c>
      <c r="AM62">
        <v>15.804048</v>
      </c>
      <c r="AN62">
        <v>0.66954999999999998</v>
      </c>
      <c r="AO62">
        <v>0</v>
      </c>
      <c r="AP62">
        <v>0</v>
      </c>
      <c r="AQ62">
        <v>23.562000000000001</v>
      </c>
      <c r="AR62">
        <v>35.328000000000003</v>
      </c>
      <c r="AS62">
        <v>32.553840000000001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2988.4672060000007</v>
      </c>
    </row>
    <row r="63" spans="1:117">
      <c r="A63" t="s">
        <v>105</v>
      </c>
      <c r="B63">
        <v>0</v>
      </c>
      <c r="C63">
        <v>0</v>
      </c>
      <c r="D63">
        <v>42.314999999999998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87.132000000000005</v>
      </c>
      <c r="K63">
        <v>679.49316799999997</v>
      </c>
      <c r="L63">
        <v>653.15250000000003</v>
      </c>
      <c r="M63">
        <v>92</v>
      </c>
      <c r="N63">
        <v>59.0625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41.9724</v>
      </c>
      <c r="AH63">
        <v>0</v>
      </c>
      <c r="AI63">
        <v>0</v>
      </c>
      <c r="AJ63">
        <v>0</v>
      </c>
      <c r="AK63">
        <v>52.663499999999999</v>
      </c>
      <c r="AL63">
        <v>40.088999999999999</v>
      </c>
      <c r="AM63">
        <v>15.804048</v>
      </c>
      <c r="AN63">
        <v>0.66954999999999998</v>
      </c>
      <c r="AO63">
        <v>0</v>
      </c>
      <c r="AP63">
        <v>0</v>
      </c>
      <c r="AQ63">
        <v>23.562000000000001</v>
      </c>
      <c r="AR63">
        <v>35.328000000000003</v>
      </c>
      <c r="AS63">
        <v>29.5944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2973.3067660000006</v>
      </c>
    </row>
    <row r="64" spans="1:117">
      <c r="A64" t="s">
        <v>106</v>
      </c>
      <c r="B64">
        <v>0</v>
      </c>
      <c r="C64">
        <v>0</v>
      </c>
      <c r="D64">
        <v>42.314999999999998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87.132000000000005</v>
      </c>
      <c r="K64">
        <v>679.49316799999997</v>
      </c>
      <c r="L64">
        <v>653.15250000000003</v>
      </c>
      <c r="M64">
        <v>92</v>
      </c>
      <c r="N64">
        <v>59.0625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13.041600000000001</v>
      </c>
      <c r="AA64">
        <v>14.04936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41.9724</v>
      </c>
      <c r="AH64">
        <v>0</v>
      </c>
      <c r="AI64">
        <v>0</v>
      </c>
      <c r="AJ64">
        <v>0</v>
      </c>
      <c r="AK64">
        <v>52.663499999999999</v>
      </c>
      <c r="AL64">
        <v>40.088999999999999</v>
      </c>
      <c r="AM64">
        <v>15.804048</v>
      </c>
      <c r="AN64">
        <v>0.66954999999999998</v>
      </c>
      <c r="AO64">
        <v>0</v>
      </c>
      <c r="AP64">
        <v>0</v>
      </c>
      <c r="AQ64">
        <v>23.562000000000001</v>
      </c>
      <c r="AR64">
        <v>35.328000000000003</v>
      </c>
      <c r="AS64">
        <v>29.5944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2987.3561260000006</v>
      </c>
    </row>
    <row r="65" spans="1:117">
      <c r="A65" t="s">
        <v>107</v>
      </c>
      <c r="B65">
        <v>0</v>
      </c>
      <c r="C65">
        <v>0</v>
      </c>
      <c r="D65">
        <v>42.314999999999998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87.132000000000005</v>
      </c>
      <c r="K65">
        <v>679.49316799999997</v>
      </c>
      <c r="L65">
        <v>653.15250000000003</v>
      </c>
      <c r="M65">
        <v>92</v>
      </c>
      <c r="N65">
        <v>59.0625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13.041600000000001</v>
      </c>
      <c r="AA65">
        <v>14.04936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41.9724</v>
      </c>
      <c r="AH65">
        <v>0</v>
      </c>
      <c r="AI65">
        <v>0</v>
      </c>
      <c r="AJ65">
        <v>0</v>
      </c>
      <c r="AK65">
        <v>52.663499999999999</v>
      </c>
      <c r="AL65">
        <v>40.088999999999999</v>
      </c>
      <c r="AM65">
        <v>15.804048</v>
      </c>
      <c r="AN65">
        <v>0.66954999999999998</v>
      </c>
      <c r="AO65">
        <v>0</v>
      </c>
      <c r="AP65">
        <v>0.89670000000000005</v>
      </c>
      <c r="AQ65">
        <v>23.562000000000001</v>
      </c>
      <c r="AR65">
        <v>35.328000000000003</v>
      </c>
      <c r="AS65">
        <v>29.5944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2988.2528260000004</v>
      </c>
    </row>
    <row r="66" spans="1:117">
      <c r="A66" t="s">
        <v>108</v>
      </c>
      <c r="B66">
        <v>0</v>
      </c>
      <c r="C66">
        <v>0</v>
      </c>
      <c r="D66">
        <v>42.314999999999998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87.132000000000005</v>
      </c>
      <c r="K66">
        <v>679.49316799999997</v>
      </c>
      <c r="L66">
        <v>653.15250000000003</v>
      </c>
      <c r="M66">
        <v>92</v>
      </c>
      <c r="N66">
        <v>59.0625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13.041600000000001</v>
      </c>
      <c r="AA66">
        <v>28.09872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41.9724</v>
      </c>
      <c r="AH66">
        <v>18.940000000000001</v>
      </c>
      <c r="AI66">
        <v>0</v>
      </c>
      <c r="AJ66">
        <v>0</v>
      </c>
      <c r="AK66">
        <v>52.663499999999999</v>
      </c>
      <c r="AL66">
        <v>40.088999999999999</v>
      </c>
      <c r="AM66">
        <v>15.804048</v>
      </c>
      <c r="AN66">
        <v>0.66954999999999998</v>
      </c>
      <c r="AO66">
        <v>0</v>
      </c>
      <c r="AP66">
        <v>0.89670000000000005</v>
      </c>
      <c r="AQ66">
        <v>23.562000000000001</v>
      </c>
      <c r="AR66">
        <v>35.328000000000003</v>
      </c>
      <c r="AS66">
        <v>29.5944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3004.7633340000007</v>
      </c>
    </row>
    <row r="67" spans="1:117">
      <c r="A67" t="s">
        <v>109</v>
      </c>
      <c r="B67">
        <v>0</v>
      </c>
      <c r="C67">
        <v>0</v>
      </c>
      <c r="D67">
        <v>42.314999999999998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87.132000000000005</v>
      </c>
      <c r="K67">
        <v>679.49316799999997</v>
      </c>
      <c r="L67">
        <v>653.15250000000003</v>
      </c>
      <c r="M67">
        <v>92</v>
      </c>
      <c r="N67">
        <v>59.0625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13.041600000000001</v>
      </c>
      <c r="AA67">
        <v>28.09872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41.9724</v>
      </c>
      <c r="AH67">
        <v>18.940000000000001</v>
      </c>
      <c r="AI67">
        <v>0</v>
      </c>
      <c r="AJ67">
        <v>0</v>
      </c>
      <c r="AK67">
        <v>52.663499999999999</v>
      </c>
      <c r="AL67">
        <v>40.088999999999999</v>
      </c>
      <c r="AM67">
        <v>15.804048</v>
      </c>
      <c r="AN67">
        <v>0.66954999999999998</v>
      </c>
      <c r="AO67">
        <v>0</v>
      </c>
      <c r="AP67">
        <v>0.89670000000000005</v>
      </c>
      <c r="AQ67">
        <v>35.343000000000004</v>
      </c>
      <c r="AR67">
        <v>35.328000000000003</v>
      </c>
      <c r="AS67">
        <v>28.249199999999998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3015.1991340000009</v>
      </c>
    </row>
    <row r="68" spans="1:117">
      <c r="A68" t="s">
        <v>110</v>
      </c>
      <c r="B68">
        <v>0</v>
      </c>
      <c r="C68">
        <v>0</v>
      </c>
      <c r="D68">
        <v>42.314999999999998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87.132000000000005</v>
      </c>
      <c r="K68">
        <v>679.49316799999997</v>
      </c>
      <c r="L68">
        <v>653.15250000000003</v>
      </c>
      <c r="M68">
        <v>92</v>
      </c>
      <c r="N68">
        <v>59.0625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13.041600000000001</v>
      </c>
      <c r="AA68">
        <v>28.09872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41.9724</v>
      </c>
      <c r="AH68">
        <v>37.880000000000003</v>
      </c>
      <c r="AI68">
        <v>0</v>
      </c>
      <c r="AJ68">
        <v>0</v>
      </c>
      <c r="AK68">
        <v>52.663499999999999</v>
      </c>
      <c r="AL68">
        <v>40.088999999999999</v>
      </c>
      <c r="AM68">
        <v>15.804048</v>
      </c>
      <c r="AN68">
        <v>0.66954999999999998</v>
      </c>
      <c r="AO68">
        <v>0</v>
      </c>
      <c r="AP68">
        <v>0.89670000000000005</v>
      </c>
      <c r="AQ68">
        <v>35.343000000000004</v>
      </c>
      <c r="AR68">
        <v>35.328000000000003</v>
      </c>
      <c r="AS68">
        <v>28.249199999999998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3034.1391340000009</v>
      </c>
    </row>
    <row r="69" spans="1:117">
      <c r="A69" t="s">
        <v>111</v>
      </c>
      <c r="B69">
        <v>0</v>
      </c>
      <c r="C69">
        <v>0</v>
      </c>
      <c r="D69">
        <v>42.314999999999998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87.132000000000005</v>
      </c>
      <c r="K69">
        <v>679.49316799999997</v>
      </c>
      <c r="L69">
        <v>653.15250000000003</v>
      </c>
      <c r="M69">
        <v>92</v>
      </c>
      <c r="N69">
        <v>59.0625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13.041600000000001</v>
      </c>
      <c r="AA69">
        <v>28.09872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41.9724</v>
      </c>
      <c r="AH69">
        <v>37.880000000000003</v>
      </c>
      <c r="AI69">
        <v>0</v>
      </c>
      <c r="AJ69">
        <v>0</v>
      </c>
      <c r="AK69">
        <v>52.663499999999999</v>
      </c>
      <c r="AL69">
        <v>38.345999999999997</v>
      </c>
      <c r="AM69">
        <v>15.804048</v>
      </c>
      <c r="AN69">
        <v>0.66954999999999998</v>
      </c>
      <c r="AO69">
        <v>0</v>
      </c>
      <c r="AP69">
        <v>0.89670000000000005</v>
      </c>
      <c r="AQ69">
        <v>35.343000000000004</v>
      </c>
      <c r="AR69">
        <v>35.328000000000003</v>
      </c>
      <c r="AS69">
        <v>29.5944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3033.7413340000007</v>
      </c>
    </row>
    <row r="70" spans="1:117">
      <c r="A70" t="s">
        <v>112</v>
      </c>
      <c r="B70">
        <v>0</v>
      </c>
      <c r="C70">
        <v>0</v>
      </c>
      <c r="D70">
        <v>42.314999999999998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87.132000000000005</v>
      </c>
      <c r="K70">
        <v>679.49316799999997</v>
      </c>
      <c r="L70">
        <v>653.15250000000003</v>
      </c>
      <c r="M70">
        <v>92</v>
      </c>
      <c r="N70">
        <v>59.0625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41.9724</v>
      </c>
      <c r="AH70">
        <v>37.880000000000003</v>
      </c>
      <c r="AI70">
        <v>0</v>
      </c>
      <c r="AJ70">
        <v>0</v>
      </c>
      <c r="AK70">
        <v>52.663499999999999</v>
      </c>
      <c r="AL70">
        <v>38.345999999999997</v>
      </c>
      <c r="AM70">
        <v>15.804048</v>
      </c>
      <c r="AN70">
        <v>0.66954999999999998</v>
      </c>
      <c r="AO70">
        <v>0</v>
      </c>
      <c r="AP70">
        <v>0.89670000000000005</v>
      </c>
      <c r="AQ70">
        <v>35.343000000000004</v>
      </c>
      <c r="AR70">
        <v>35.328000000000003</v>
      </c>
      <c r="AS70">
        <v>29.5944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3047.7906940000007</v>
      </c>
    </row>
    <row r="71" spans="1:117">
      <c r="A71" t="s">
        <v>113</v>
      </c>
      <c r="B71">
        <v>0</v>
      </c>
      <c r="C71">
        <v>0</v>
      </c>
      <c r="D71">
        <v>42.314999999999998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87.68</v>
      </c>
      <c r="K71">
        <v>679.49316799999997</v>
      </c>
      <c r="L71">
        <v>653.15250000000003</v>
      </c>
      <c r="M71">
        <v>92</v>
      </c>
      <c r="N71">
        <v>59.0625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13.041600000000001</v>
      </c>
      <c r="AA71">
        <v>42.14808</v>
      </c>
      <c r="AB71">
        <v>3.3325</v>
      </c>
      <c r="AC71">
        <v>0</v>
      </c>
      <c r="AD71">
        <v>0</v>
      </c>
      <c r="AE71">
        <v>16.478852</v>
      </c>
      <c r="AF71">
        <v>8.8740000000000006</v>
      </c>
      <c r="AG71">
        <v>41.9724</v>
      </c>
      <c r="AH71">
        <v>61.555</v>
      </c>
      <c r="AI71">
        <v>0</v>
      </c>
      <c r="AJ71">
        <v>0</v>
      </c>
      <c r="AK71">
        <v>52.663499999999999</v>
      </c>
      <c r="AL71">
        <v>38.345999999999997</v>
      </c>
      <c r="AM71">
        <v>15.804048</v>
      </c>
      <c r="AN71">
        <v>0.66954999999999998</v>
      </c>
      <c r="AO71">
        <v>0</v>
      </c>
      <c r="AP71">
        <v>0.64049999999999996</v>
      </c>
      <c r="AQ71">
        <v>47.124000000000002</v>
      </c>
      <c r="AR71">
        <v>35.328000000000003</v>
      </c>
      <c r="AS71">
        <v>29.5944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3086.8709940000003</v>
      </c>
    </row>
    <row r="72" spans="1:117">
      <c r="A72" t="s">
        <v>114</v>
      </c>
      <c r="B72">
        <v>0</v>
      </c>
      <c r="C72">
        <v>0</v>
      </c>
      <c r="D72">
        <v>42.314999999999998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87.68</v>
      </c>
      <c r="K72">
        <v>679.49316799999997</v>
      </c>
      <c r="L72">
        <v>653.15250000000003</v>
      </c>
      <c r="M72">
        <v>92</v>
      </c>
      <c r="N72">
        <v>59.0625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13.041600000000001</v>
      </c>
      <c r="AA72">
        <v>42.14808</v>
      </c>
      <c r="AB72">
        <v>13.17004</v>
      </c>
      <c r="AC72">
        <v>0</v>
      </c>
      <c r="AD72">
        <v>9.0356400000000008</v>
      </c>
      <c r="AE72">
        <v>32.957704</v>
      </c>
      <c r="AF72">
        <v>17.748000000000001</v>
      </c>
      <c r="AG72">
        <v>41.9724</v>
      </c>
      <c r="AH72">
        <v>75.760000000000005</v>
      </c>
      <c r="AI72">
        <v>0</v>
      </c>
      <c r="AJ72">
        <v>0</v>
      </c>
      <c r="AK72">
        <v>52.663499999999999</v>
      </c>
      <c r="AL72">
        <v>38.345999999999997</v>
      </c>
      <c r="AM72">
        <v>15.804048</v>
      </c>
      <c r="AN72">
        <v>0.66954999999999998</v>
      </c>
      <c r="AO72">
        <v>0</v>
      </c>
      <c r="AP72">
        <v>0.64049999999999996</v>
      </c>
      <c r="AQ72">
        <v>47.124000000000002</v>
      </c>
      <c r="AR72">
        <v>35.328000000000003</v>
      </c>
      <c r="AS72">
        <v>29.5944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3145.3020260000008</v>
      </c>
    </row>
    <row r="73" spans="1:117">
      <c r="A73" t="s">
        <v>115</v>
      </c>
      <c r="B73">
        <v>0</v>
      </c>
      <c r="C73">
        <v>0</v>
      </c>
      <c r="D73">
        <v>42.734999999999999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87.68</v>
      </c>
      <c r="K73">
        <v>679.49316799999997</v>
      </c>
      <c r="L73">
        <v>653.15250000000003</v>
      </c>
      <c r="M73">
        <v>92</v>
      </c>
      <c r="N73">
        <v>59.0625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42.14808</v>
      </c>
      <c r="AB73">
        <v>26.34008</v>
      </c>
      <c r="AC73">
        <v>9.6778399999999998</v>
      </c>
      <c r="AD73">
        <v>9.0488499999999998</v>
      </c>
      <c r="AE73">
        <v>32.957704</v>
      </c>
      <c r="AF73">
        <v>26.622</v>
      </c>
      <c r="AG73">
        <v>41.9724</v>
      </c>
      <c r="AH73">
        <v>113.64</v>
      </c>
      <c r="AI73">
        <v>0</v>
      </c>
      <c r="AJ73">
        <v>0</v>
      </c>
      <c r="AK73">
        <v>52.663499999999999</v>
      </c>
      <c r="AL73">
        <v>38.345999999999997</v>
      </c>
      <c r="AM73">
        <v>15.804048</v>
      </c>
      <c r="AN73">
        <v>0.66954999999999998</v>
      </c>
      <c r="AO73">
        <v>0</v>
      </c>
      <c r="AP73">
        <v>0.64049999999999996</v>
      </c>
      <c r="AQ73">
        <v>47.124000000000002</v>
      </c>
      <c r="AR73">
        <v>35.328000000000003</v>
      </c>
      <c r="AS73">
        <v>29.5944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3215.3371160000002</v>
      </c>
    </row>
    <row r="74" spans="1:117">
      <c r="A74" t="s">
        <v>116</v>
      </c>
      <c r="B74">
        <v>0</v>
      </c>
      <c r="C74">
        <v>0</v>
      </c>
      <c r="D74">
        <v>42.734999999999999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87.68</v>
      </c>
      <c r="K74">
        <v>679.49316799999997</v>
      </c>
      <c r="L74">
        <v>653.15250000000003</v>
      </c>
      <c r="M74">
        <v>92</v>
      </c>
      <c r="N74">
        <v>59.0625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41.9724</v>
      </c>
      <c r="AH74">
        <v>140.34540000000001</v>
      </c>
      <c r="AI74">
        <v>0</v>
      </c>
      <c r="AJ74">
        <v>0</v>
      </c>
      <c r="AK74">
        <v>52.663499999999999</v>
      </c>
      <c r="AL74">
        <v>40.088999999999999</v>
      </c>
      <c r="AM74">
        <v>15.804048</v>
      </c>
      <c r="AN74">
        <v>0.66954999999999998</v>
      </c>
      <c r="AO74">
        <v>0</v>
      </c>
      <c r="AP74">
        <v>0.64049999999999996</v>
      </c>
      <c r="AQ74">
        <v>47.124000000000002</v>
      </c>
      <c r="AR74">
        <v>35.328000000000003</v>
      </c>
      <c r="AS74">
        <v>29.5944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3291.2091460000006</v>
      </c>
    </row>
    <row r="75" spans="1:117">
      <c r="A75" t="s">
        <v>117</v>
      </c>
      <c r="B75">
        <v>0</v>
      </c>
      <c r="C75">
        <v>0</v>
      </c>
      <c r="D75">
        <v>42.734999999999999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87.68</v>
      </c>
      <c r="K75">
        <v>679.49316799999997</v>
      </c>
      <c r="L75">
        <v>653.15250000000003</v>
      </c>
      <c r="M75">
        <v>92</v>
      </c>
      <c r="N75">
        <v>59.0625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41.9724</v>
      </c>
      <c r="AH75">
        <v>140.34540000000001</v>
      </c>
      <c r="AI75">
        <v>0</v>
      </c>
      <c r="AJ75">
        <v>0</v>
      </c>
      <c r="AK75">
        <v>52.663499999999999</v>
      </c>
      <c r="AL75">
        <v>79.376220000000004</v>
      </c>
      <c r="AM75">
        <v>15.804048</v>
      </c>
      <c r="AN75">
        <v>0.66954999999999998</v>
      </c>
      <c r="AO75">
        <v>0</v>
      </c>
      <c r="AP75">
        <v>1.9215</v>
      </c>
      <c r="AQ75">
        <v>47.124000000000002</v>
      </c>
      <c r="AR75">
        <v>35.328000000000003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3343.2586560000009</v>
      </c>
    </row>
    <row r="76" spans="1:117">
      <c r="A76" t="s">
        <v>118</v>
      </c>
      <c r="B76">
        <v>0</v>
      </c>
      <c r="C76">
        <v>0</v>
      </c>
      <c r="D76">
        <v>42.734999999999999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87.68</v>
      </c>
      <c r="K76">
        <v>679.49316799999997</v>
      </c>
      <c r="L76">
        <v>653.15250000000003</v>
      </c>
      <c r="M76">
        <v>92</v>
      </c>
      <c r="N76">
        <v>59.0625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41.9724</v>
      </c>
      <c r="AH76">
        <v>140.34540000000001</v>
      </c>
      <c r="AI76">
        <v>0</v>
      </c>
      <c r="AJ76">
        <v>0</v>
      </c>
      <c r="AK76">
        <v>52.663499999999999</v>
      </c>
      <c r="AL76">
        <v>79.376220000000004</v>
      </c>
      <c r="AM76">
        <v>15.804048</v>
      </c>
      <c r="AN76">
        <v>0.66954999999999998</v>
      </c>
      <c r="AO76">
        <v>0</v>
      </c>
      <c r="AP76">
        <v>1.9215</v>
      </c>
      <c r="AQ76">
        <v>47.124000000000002</v>
      </c>
      <c r="AR76">
        <v>35.328000000000003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3352.3946920000008</v>
      </c>
    </row>
    <row r="77" spans="1:117">
      <c r="A77" t="s">
        <v>119</v>
      </c>
      <c r="B77">
        <v>0</v>
      </c>
      <c r="C77">
        <v>0</v>
      </c>
      <c r="D77">
        <v>42.734999999999999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87.68</v>
      </c>
      <c r="K77">
        <v>679.49316799999997</v>
      </c>
      <c r="L77">
        <v>653.15250000000003</v>
      </c>
      <c r="M77">
        <v>92</v>
      </c>
      <c r="N77">
        <v>59.0625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41.9724</v>
      </c>
      <c r="AH77">
        <v>140.34540000000001</v>
      </c>
      <c r="AI77">
        <v>0</v>
      </c>
      <c r="AJ77">
        <v>0</v>
      </c>
      <c r="AK77">
        <v>52.663499999999999</v>
      </c>
      <c r="AL77">
        <v>79.376220000000004</v>
      </c>
      <c r="AM77">
        <v>15.804048</v>
      </c>
      <c r="AN77">
        <v>0.66954999999999998</v>
      </c>
      <c r="AO77">
        <v>0</v>
      </c>
      <c r="AP77">
        <v>2.5619999999999998</v>
      </c>
      <c r="AQ77">
        <v>47.124000000000002</v>
      </c>
      <c r="AR77">
        <v>35.328000000000003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3353.0351920000007</v>
      </c>
    </row>
    <row r="78" spans="1:117">
      <c r="A78" t="s">
        <v>120</v>
      </c>
      <c r="B78">
        <v>0</v>
      </c>
      <c r="C78">
        <v>0</v>
      </c>
      <c r="D78">
        <v>42.734999999999999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87.68</v>
      </c>
      <c r="K78">
        <v>679.19316800000001</v>
      </c>
      <c r="L78">
        <v>653.15250000000003</v>
      </c>
      <c r="M78">
        <v>92</v>
      </c>
      <c r="N78">
        <v>59.0625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41.9724</v>
      </c>
      <c r="AH78">
        <v>140.34540000000001</v>
      </c>
      <c r="AI78">
        <v>0</v>
      </c>
      <c r="AJ78">
        <v>0</v>
      </c>
      <c r="AK78">
        <v>52.663499999999999</v>
      </c>
      <c r="AL78">
        <v>79.376220000000004</v>
      </c>
      <c r="AM78">
        <v>15.804048</v>
      </c>
      <c r="AN78">
        <v>0.66954999999999998</v>
      </c>
      <c r="AO78">
        <v>0</v>
      </c>
      <c r="AP78">
        <v>2.5619999999999998</v>
      </c>
      <c r="AQ78">
        <v>47.124000000000002</v>
      </c>
      <c r="AR78">
        <v>35.328000000000003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3352.7351920000006</v>
      </c>
    </row>
    <row r="79" spans="1:117">
      <c r="A79" t="s">
        <v>121</v>
      </c>
      <c r="B79">
        <v>0</v>
      </c>
      <c r="C79">
        <v>0</v>
      </c>
      <c r="D79">
        <v>42.734999999999999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87.68</v>
      </c>
      <c r="K79">
        <v>679.19316800000001</v>
      </c>
      <c r="L79">
        <v>653.15250000000003</v>
      </c>
      <c r="M79">
        <v>92</v>
      </c>
      <c r="N79">
        <v>59.0625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41.9724</v>
      </c>
      <c r="AH79">
        <v>140.34540000000001</v>
      </c>
      <c r="AI79">
        <v>0</v>
      </c>
      <c r="AJ79">
        <v>0</v>
      </c>
      <c r="AK79">
        <v>52.663499999999999</v>
      </c>
      <c r="AL79">
        <v>41.832000000000001</v>
      </c>
      <c r="AM79">
        <v>15.804048</v>
      </c>
      <c r="AN79">
        <v>0.66954999999999998</v>
      </c>
      <c r="AO79">
        <v>0</v>
      </c>
      <c r="AP79">
        <v>1.9215</v>
      </c>
      <c r="AQ79">
        <v>47.124000000000002</v>
      </c>
      <c r="AR79">
        <v>35.328000000000003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3314.5504720000004</v>
      </c>
    </row>
    <row r="80" spans="1:117">
      <c r="A80" t="s">
        <v>122</v>
      </c>
      <c r="B80">
        <v>0</v>
      </c>
      <c r="C80">
        <v>0</v>
      </c>
      <c r="D80">
        <v>42.734999999999999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87.68</v>
      </c>
      <c r="K80">
        <v>679.19316800000001</v>
      </c>
      <c r="L80">
        <v>653.15250000000003</v>
      </c>
      <c r="M80">
        <v>92</v>
      </c>
      <c r="N80">
        <v>59.0625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41.9724</v>
      </c>
      <c r="AH80">
        <v>93.563599999999994</v>
      </c>
      <c r="AI80">
        <v>0</v>
      </c>
      <c r="AJ80">
        <v>0</v>
      </c>
      <c r="AK80">
        <v>52.663499999999999</v>
      </c>
      <c r="AL80">
        <v>40.088999999999999</v>
      </c>
      <c r="AM80">
        <v>15.804048</v>
      </c>
      <c r="AN80">
        <v>0.66954999999999998</v>
      </c>
      <c r="AO80">
        <v>0</v>
      </c>
      <c r="AP80">
        <v>1.9215</v>
      </c>
      <c r="AQ80">
        <v>47.124000000000002</v>
      </c>
      <c r="AR80">
        <v>35.328000000000003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3226.1000360000003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87.68</v>
      </c>
      <c r="K81">
        <v>679.19316800000001</v>
      </c>
      <c r="L81">
        <v>653.15250000000003</v>
      </c>
      <c r="M81">
        <v>92</v>
      </c>
      <c r="N81">
        <v>59.0625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28.09872</v>
      </c>
      <c r="AB81">
        <v>39.510120000000001</v>
      </c>
      <c r="AC81">
        <v>19.35568</v>
      </c>
      <c r="AD81">
        <v>27.408107999999999</v>
      </c>
      <c r="AE81">
        <v>32.957704</v>
      </c>
      <c r="AF81">
        <v>17.748000000000001</v>
      </c>
      <c r="AG81">
        <v>41.9724</v>
      </c>
      <c r="AH81">
        <v>75.760000000000005</v>
      </c>
      <c r="AI81">
        <v>0</v>
      </c>
      <c r="AJ81">
        <v>0</v>
      </c>
      <c r="AK81">
        <v>52.663499999999999</v>
      </c>
      <c r="AL81">
        <v>40.088999999999999</v>
      </c>
      <c r="AM81">
        <v>15.804048</v>
      </c>
      <c r="AN81">
        <v>0.66954999999999998</v>
      </c>
      <c r="AO81">
        <v>0</v>
      </c>
      <c r="AP81">
        <v>1.9215</v>
      </c>
      <c r="AQ81">
        <v>47.124000000000002</v>
      </c>
      <c r="AR81">
        <v>35.328000000000003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3194.2470760000006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87.68</v>
      </c>
      <c r="K82">
        <v>679.19316800000001</v>
      </c>
      <c r="L82">
        <v>653.15250000000003</v>
      </c>
      <c r="M82">
        <v>92</v>
      </c>
      <c r="N82">
        <v>59.0625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13.041600000000001</v>
      </c>
      <c r="AA82">
        <v>28.09872</v>
      </c>
      <c r="AB82">
        <v>26.34008</v>
      </c>
      <c r="AC82">
        <v>19.35568</v>
      </c>
      <c r="AD82">
        <v>18.229800000000001</v>
      </c>
      <c r="AE82">
        <v>32.957704</v>
      </c>
      <c r="AF82">
        <v>17.748000000000001</v>
      </c>
      <c r="AG82">
        <v>41.9724</v>
      </c>
      <c r="AH82">
        <v>56.82</v>
      </c>
      <c r="AI82">
        <v>0</v>
      </c>
      <c r="AJ82">
        <v>0</v>
      </c>
      <c r="AK82">
        <v>52.663499999999999</v>
      </c>
      <c r="AL82">
        <v>40.088999999999999</v>
      </c>
      <c r="AM82">
        <v>15.804048</v>
      </c>
      <c r="AN82">
        <v>0.66954999999999998</v>
      </c>
      <c r="AO82">
        <v>0</v>
      </c>
      <c r="AP82">
        <v>1.9215</v>
      </c>
      <c r="AQ82">
        <v>47.124000000000002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3158.5217460000008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87.68</v>
      </c>
      <c r="K83">
        <v>679.49316799999997</v>
      </c>
      <c r="L83">
        <v>600.6</v>
      </c>
      <c r="M83">
        <v>92</v>
      </c>
      <c r="N83">
        <v>59.0625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13.041600000000001</v>
      </c>
      <c r="AA83">
        <v>28.09872</v>
      </c>
      <c r="AB83">
        <v>26.34008</v>
      </c>
      <c r="AC83">
        <v>19.35568</v>
      </c>
      <c r="AD83">
        <v>9.1149000000000004</v>
      </c>
      <c r="AE83">
        <v>16.478852</v>
      </c>
      <c r="AF83">
        <v>17.748000000000001</v>
      </c>
      <c r="AG83">
        <v>41.9724</v>
      </c>
      <c r="AH83">
        <v>37.880000000000003</v>
      </c>
      <c r="AI83">
        <v>0</v>
      </c>
      <c r="AJ83">
        <v>0</v>
      </c>
      <c r="AK83">
        <v>52.663499999999999</v>
      </c>
      <c r="AL83">
        <v>40.088999999999999</v>
      </c>
      <c r="AM83">
        <v>15.804048</v>
      </c>
      <c r="AN83">
        <v>0.66954999999999998</v>
      </c>
      <c r="AO83">
        <v>0</v>
      </c>
      <c r="AP83">
        <v>3.2025000000000001</v>
      </c>
      <c r="AQ83">
        <v>35.343000000000004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3051.2354940000009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87.68</v>
      </c>
      <c r="K84">
        <v>679.49316799999997</v>
      </c>
      <c r="L84">
        <v>554.4</v>
      </c>
      <c r="M84">
        <v>92</v>
      </c>
      <c r="N84">
        <v>59.0625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13.041600000000001</v>
      </c>
      <c r="AA84">
        <v>28.09872</v>
      </c>
      <c r="AB84">
        <v>26.34008</v>
      </c>
      <c r="AC84">
        <v>19.35568</v>
      </c>
      <c r="AD84">
        <v>9.1149000000000004</v>
      </c>
      <c r="AE84">
        <v>16.478852</v>
      </c>
      <c r="AF84">
        <v>17.748000000000001</v>
      </c>
      <c r="AG84">
        <v>41.9724</v>
      </c>
      <c r="AH84">
        <v>18.940000000000001</v>
      </c>
      <c r="AI84">
        <v>0</v>
      </c>
      <c r="AJ84">
        <v>0</v>
      </c>
      <c r="AK84">
        <v>52.663499999999999</v>
      </c>
      <c r="AL84">
        <v>40.088999999999999</v>
      </c>
      <c r="AM84">
        <v>15.804048</v>
      </c>
      <c r="AN84">
        <v>0.66954999999999998</v>
      </c>
      <c r="AO84">
        <v>0</v>
      </c>
      <c r="AP84">
        <v>3.2025000000000001</v>
      </c>
      <c r="AQ84">
        <v>35.343000000000004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2986.0954940000006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87.68</v>
      </c>
      <c r="K85">
        <v>679.49316799999997</v>
      </c>
      <c r="L85">
        <v>554.4</v>
      </c>
      <c r="M85">
        <v>92</v>
      </c>
      <c r="N85">
        <v>59.0625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19.35568</v>
      </c>
      <c r="AD85">
        <v>9.1149000000000004</v>
      </c>
      <c r="AE85">
        <v>16.478852</v>
      </c>
      <c r="AF85">
        <v>17.748000000000001</v>
      </c>
      <c r="AG85">
        <v>41.9724</v>
      </c>
      <c r="AH85">
        <v>0</v>
      </c>
      <c r="AI85">
        <v>0</v>
      </c>
      <c r="AJ85">
        <v>0</v>
      </c>
      <c r="AK85">
        <v>52.663499999999999</v>
      </c>
      <c r="AL85">
        <v>40.088999999999999</v>
      </c>
      <c r="AM85">
        <v>15.804048</v>
      </c>
      <c r="AN85">
        <v>0.66954999999999998</v>
      </c>
      <c r="AO85">
        <v>0</v>
      </c>
      <c r="AP85">
        <v>3.2025000000000001</v>
      </c>
      <c r="AQ85">
        <v>35.343000000000004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2967.1554940000005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87.68</v>
      </c>
      <c r="K86">
        <v>679.49316799999997</v>
      </c>
      <c r="L86">
        <v>554.4</v>
      </c>
      <c r="M86">
        <v>92</v>
      </c>
      <c r="N86">
        <v>59.0625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26.34008</v>
      </c>
      <c r="AC86">
        <v>19.35568</v>
      </c>
      <c r="AD86">
        <v>9.1149000000000004</v>
      </c>
      <c r="AE86">
        <v>16.478852</v>
      </c>
      <c r="AF86">
        <v>17.748000000000001</v>
      </c>
      <c r="AG86">
        <v>41.9724</v>
      </c>
      <c r="AH86">
        <v>0</v>
      </c>
      <c r="AI86">
        <v>0</v>
      </c>
      <c r="AJ86">
        <v>0</v>
      </c>
      <c r="AK86">
        <v>52.663499999999999</v>
      </c>
      <c r="AL86">
        <v>40.088999999999999</v>
      </c>
      <c r="AM86">
        <v>15.804048</v>
      </c>
      <c r="AN86">
        <v>0.66954999999999998</v>
      </c>
      <c r="AO86">
        <v>0</v>
      </c>
      <c r="AP86">
        <v>3.2025000000000001</v>
      </c>
      <c r="AQ86">
        <v>35.343000000000004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2967.1554940000005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87.68</v>
      </c>
      <c r="K87">
        <v>679.49316799999997</v>
      </c>
      <c r="L87">
        <v>554.4</v>
      </c>
      <c r="M87">
        <v>92</v>
      </c>
      <c r="N87">
        <v>59.0625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13.041600000000001</v>
      </c>
      <c r="AA87">
        <v>28.09872</v>
      </c>
      <c r="AB87">
        <v>26.34008</v>
      </c>
      <c r="AC87">
        <v>19.35568</v>
      </c>
      <c r="AD87">
        <v>9.1149000000000004</v>
      </c>
      <c r="AE87">
        <v>16.478852</v>
      </c>
      <c r="AF87">
        <v>17.748000000000001</v>
      </c>
      <c r="AG87">
        <v>41.9724</v>
      </c>
      <c r="AH87">
        <v>0</v>
      </c>
      <c r="AI87">
        <v>0</v>
      </c>
      <c r="AJ87">
        <v>0</v>
      </c>
      <c r="AK87">
        <v>52.663499999999999</v>
      </c>
      <c r="AL87">
        <v>40.088999999999999</v>
      </c>
      <c r="AM87">
        <v>15.804048</v>
      </c>
      <c r="AN87">
        <v>0.66954999999999998</v>
      </c>
      <c r="AO87">
        <v>0</v>
      </c>
      <c r="AP87">
        <v>0</v>
      </c>
      <c r="AQ87">
        <v>35.343000000000004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2963.9529940000007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87.68</v>
      </c>
      <c r="K88">
        <v>679.49316799999997</v>
      </c>
      <c r="L88">
        <v>554.4</v>
      </c>
      <c r="M88">
        <v>92</v>
      </c>
      <c r="N88">
        <v>59.0625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28.09872</v>
      </c>
      <c r="AB88">
        <v>26.34008</v>
      </c>
      <c r="AC88">
        <v>19.35568</v>
      </c>
      <c r="AD88">
        <v>9.1149000000000004</v>
      </c>
      <c r="AE88">
        <v>16.478852</v>
      </c>
      <c r="AF88">
        <v>17.748000000000001</v>
      </c>
      <c r="AG88">
        <v>41.9724</v>
      </c>
      <c r="AH88">
        <v>0</v>
      </c>
      <c r="AI88">
        <v>0</v>
      </c>
      <c r="AJ88">
        <v>0</v>
      </c>
      <c r="AK88">
        <v>52.663499999999999</v>
      </c>
      <c r="AL88">
        <v>40.088999999999999</v>
      </c>
      <c r="AM88">
        <v>15.804048</v>
      </c>
      <c r="AN88">
        <v>0.66954999999999998</v>
      </c>
      <c r="AO88">
        <v>0</v>
      </c>
      <c r="AP88">
        <v>0</v>
      </c>
      <c r="AQ88">
        <v>35.343000000000004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2963.9529940000007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87.68</v>
      </c>
      <c r="K89">
        <v>679.49316799999997</v>
      </c>
      <c r="L89">
        <v>554.4</v>
      </c>
      <c r="M89">
        <v>92</v>
      </c>
      <c r="N89">
        <v>59.0625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28.09872</v>
      </c>
      <c r="AB89">
        <v>26.34008</v>
      </c>
      <c r="AC89">
        <v>19.35568</v>
      </c>
      <c r="AD89">
        <v>9.1149000000000004</v>
      </c>
      <c r="AE89">
        <v>16.478852</v>
      </c>
      <c r="AF89">
        <v>17.748000000000001</v>
      </c>
      <c r="AG89">
        <v>41.9724</v>
      </c>
      <c r="AH89">
        <v>0</v>
      </c>
      <c r="AI89">
        <v>0</v>
      </c>
      <c r="AJ89">
        <v>0</v>
      </c>
      <c r="AK89">
        <v>52.663499999999999</v>
      </c>
      <c r="AL89">
        <v>40.088999999999999</v>
      </c>
      <c r="AM89">
        <v>15.804048</v>
      </c>
      <c r="AN89">
        <v>0.66954999999999998</v>
      </c>
      <c r="AO89">
        <v>0</v>
      </c>
      <c r="AP89">
        <v>0</v>
      </c>
      <c r="AQ89">
        <v>35.343000000000004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2963.9529940000007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87.68</v>
      </c>
      <c r="K90">
        <v>679.23316799999998</v>
      </c>
      <c r="L90">
        <v>554.4</v>
      </c>
      <c r="M90">
        <v>92</v>
      </c>
      <c r="N90">
        <v>59.0625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28.09872</v>
      </c>
      <c r="AB90">
        <v>26.34008</v>
      </c>
      <c r="AC90">
        <v>19.35568</v>
      </c>
      <c r="AD90">
        <v>9.1149000000000004</v>
      </c>
      <c r="AE90">
        <v>16.478852</v>
      </c>
      <c r="AF90">
        <v>17.748000000000001</v>
      </c>
      <c r="AG90">
        <v>41.9724</v>
      </c>
      <c r="AH90">
        <v>0</v>
      </c>
      <c r="AI90">
        <v>0</v>
      </c>
      <c r="AJ90">
        <v>0</v>
      </c>
      <c r="AK90">
        <v>52.663499999999999</v>
      </c>
      <c r="AL90">
        <v>40.088999999999999</v>
      </c>
      <c r="AM90">
        <v>15.804048</v>
      </c>
      <c r="AN90">
        <v>0.66954999999999998</v>
      </c>
      <c r="AO90">
        <v>0</v>
      </c>
      <c r="AP90">
        <v>0</v>
      </c>
      <c r="AQ90">
        <v>22.931999999999999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2951.2819940000009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87.68</v>
      </c>
      <c r="K91">
        <v>679.49316799999997</v>
      </c>
      <c r="L91">
        <v>653.15250000000003</v>
      </c>
      <c r="M91">
        <v>92</v>
      </c>
      <c r="N91">
        <v>59.0625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28.09872</v>
      </c>
      <c r="AB91">
        <v>26.34008</v>
      </c>
      <c r="AC91">
        <v>9.6778399999999998</v>
      </c>
      <c r="AD91">
        <v>9.1149000000000004</v>
      </c>
      <c r="AE91">
        <v>16.478852</v>
      </c>
      <c r="AF91">
        <v>17.748000000000001</v>
      </c>
      <c r="AG91">
        <v>41.9724</v>
      </c>
      <c r="AH91">
        <v>0</v>
      </c>
      <c r="AI91">
        <v>0</v>
      </c>
      <c r="AJ91">
        <v>0</v>
      </c>
      <c r="AK91">
        <v>52.663499999999999</v>
      </c>
      <c r="AL91">
        <v>40.088999999999999</v>
      </c>
      <c r="AM91">
        <v>15.804048</v>
      </c>
      <c r="AN91">
        <v>0.66954999999999998</v>
      </c>
      <c r="AO91">
        <v>0</v>
      </c>
      <c r="AP91">
        <v>0</v>
      </c>
      <c r="AQ91">
        <v>22.68</v>
      </c>
      <c r="AR91">
        <v>35.328000000000003</v>
      </c>
      <c r="AS91">
        <v>29.5944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3039.0194540000007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87.68</v>
      </c>
      <c r="K92">
        <v>679.49316799999997</v>
      </c>
      <c r="L92">
        <v>653.15250000000003</v>
      </c>
      <c r="M92">
        <v>92</v>
      </c>
      <c r="N92">
        <v>59.0625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28.09872</v>
      </c>
      <c r="AB92">
        <v>13.17004</v>
      </c>
      <c r="AC92">
        <v>9.6778399999999998</v>
      </c>
      <c r="AD92">
        <v>9.1149000000000004</v>
      </c>
      <c r="AE92">
        <v>16.478852</v>
      </c>
      <c r="AF92">
        <v>17.748000000000001</v>
      </c>
      <c r="AG92">
        <v>41.9724</v>
      </c>
      <c r="AH92">
        <v>0</v>
      </c>
      <c r="AI92">
        <v>0</v>
      </c>
      <c r="AJ92">
        <v>0</v>
      </c>
      <c r="AK92">
        <v>52.663499999999999</v>
      </c>
      <c r="AL92">
        <v>40.088999999999999</v>
      </c>
      <c r="AM92">
        <v>15.804048</v>
      </c>
      <c r="AN92">
        <v>0.66954999999999998</v>
      </c>
      <c r="AO92">
        <v>0</v>
      </c>
      <c r="AP92">
        <v>0</v>
      </c>
      <c r="AQ92">
        <v>22.68</v>
      </c>
      <c r="AR92">
        <v>35.328000000000003</v>
      </c>
      <c r="AS92">
        <v>29.5944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3025.8494140000007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87.68</v>
      </c>
      <c r="K93">
        <v>679.49316799999997</v>
      </c>
      <c r="L93">
        <v>653.15250000000003</v>
      </c>
      <c r="M93">
        <v>92</v>
      </c>
      <c r="N93">
        <v>59.0625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28.09872</v>
      </c>
      <c r="AB93">
        <v>13.17004</v>
      </c>
      <c r="AC93">
        <v>9.6778399999999998</v>
      </c>
      <c r="AD93">
        <v>9.1149000000000004</v>
      </c>
      <c r="AE93">
        <v>16.478852</v>
      </c>
      <c r="AF93">
        <v>17.748000000000001</v>
      </c>
      <c r="AG93">
        <v>41.9724</v>
      </c>
      <c r="AH93">
        <v>0</v>
      </c>
      <c r="AI93">
        <v>0</v>
      </c>
      <c r="AJ93">
        <v>0</v>
      </c>
      <c r="AK93">
        <v>52.663499999999999</v>
      </c>
      <c r="AL93">
        <v>40.088999999999999</v>
      </c>
      <c r="AM93">
        <v>15.804048</v>
      </c>
      <c r="AN93">
        <v>0.66954999999999998</v>
      </c>
      <c r="AO93">
        <v>0</v>
      </c>
      <c r="AP93">
        <v>0</v>
      </c>
      <c r="AQ93">
        <v>22.68</v>
      </c>
      <c r="AR93">
        <v>35.328000000000003</v>
      </c>
      <c r="AS93">
        <v>29.5944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3025.8494140000007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87.68</v>
      </c>
      <c r="K94">
        <v>679.19316800000001</v>
      </c>
      <c r="L94">
        <v>653.15250000000003</v>
      </c>
      <c r="M94">
        <v>92</v>
      </c>
      <c r="N94">
        <v>59.0625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21.013999999999999</v>
      </c>
      <c r="AB94">
        <v>13.17004</v>
      </c>
      <c r="AC94">
        <v>9.6778399999999998</v>
      </c>
      <c r="AD94">
        <v>9.1149000000000004</v>
      </c>
      <c r="AE94">
        <v>16.478852</v>
      </c>
      <c r="AF94">
        <v>17.748000000000001</v>
      </c>
      <c r="AG94">
        <v>41.9724</v>
      </c>
      <c r="AH94">
        <v>0</v>
      </c>
      <c r="AI94">
        <v>0</v>
      </c>
      <c r="AJ94">
        <v>0</v>
      </c>
      <c r="AK94">
        <v>52.663499999999999</v>
      </c>
      <c r="AL94">
        <v>40.088999999999999</v>
      </c>
      <c r="AM94">
        <v>15.804048</v>
      </c>
      <c r="AN94">
        <v>0.66954999999999998</v>
      </c>
      <c r="AO94">
        <v>0</v>
      </c>
      <c r="AP94">
        <v>0</v>
      </c>
      <c r="AQ94">
        <v>22.68</v>
      </c>
      <c r="AR94">
        <v>35.328000000000003</v>
      </c>
      <c r="AS94">
        <v>29.5944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3018.4646940000007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87.68</v>
      </c>
      <c r="K95">
        <v>679.19316800000001</v>
      </c>
      <c r="L95">
        <v>653.15250000000003</v>
      </c>
      <c r="M95">
        <v>92</v>
      </c>
      <c r="N95">
        <v>59.0625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19.5624</v>
      </c>
      <c r="AA95">
        <v>14.04936</v>
      </c>
      <c r="AB95">
        <v>13.17004</v>
      </c>
      <c r="AC95">
        <v>9.6778399999999998</v>
      </c>
      <c r="AD95">
        <v>9.1149000000000004</v>
      </c>
      <c r="AE95">
        <v>16.478852</v>
      </c>
      <c r="AF95">
        <v>17.748000000000001</v>
      </c>
      <c r="AG95">
        <v>41.9724</v>
      </c>
      <c r="AH95">
        <v>0</v>
      </c>
      <c r="AI95">
        <v>0</v>
      </c>
      <c r="AJ95">
        <v>0</v>
      </c>
      <c r="AK95">
        <v>52.663499999999999</v>
      </c>
      <c r="AL95">
        <v>40.088999999999999</v>
      </c>
      <c r="AM95">
        <v>15.804048</v>
      </c>
      <c r="AN95">
        <v>0.66954999999999998</v>
      </c>
      <c r="AO95">
        <v>0</v>
      </c>
      <c r="AP95">
        <v>0</v>
      </c>
      <c r="AQ95">
        <v>22.68</v>
      </c>
      <c r="AR95">
        <v>35.328000000000003</v>
      </c>
      <c r="AS95">
        <v>26.904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3015.3304540000004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87.68</v>
      </c>
      <c r="K96">
        <v>679.19316800000001</v>
      </c>
      <c r="L96">
        <v>653.15250000000003</v>
      </c>
      <c r="M96">
        <v>92</v>
      </c>
      <c r="N96">
        <v>59.0625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19.5624</v>
      </c>
      <c r="AA96">
        <v>14.04936</v>
      </c>
      <c r="AB96">
        <v>13.17004</v>
      </c>
      <c r="AC96">
        <v>9.6778399999999998</v>
      </c>
      <c r="AD96">
        <v>9.1149000000000004</v>
      </c>
      <c r="AE96">
        <v>16.478852</v>
      </c>
      <c r="AF96">
        <v>17.748000000000001</v>
      </c>
      <c r="AG96">
        <v>41.9724</v>
      </c>
      <c r="AH96">
        <v>0</v>
      </c>
      <c r="AI96">
        <v>0</v>
      </c>
      <c r="AJ96">
        <v>0</v>
      </c>
      <c r="AK96">
        <v>52.663499999999999</v>
      </c>
      <c r="AL96">
        <v>40.088999999999999</v>
      </c>
      <c r="AM96">
        <v>15.804048</v>
      </c>
      <c r="AN96">
        <v>0.66954999999999998</v>
      </c>
      <c r="AO96">
        <v>0</v>
      </c>
      <c r="AP96">
        <v>0</v>
      </c>
      <c r="AQ96">
        <v>22.68</v>
      </c>
      <c r="AR96">
        <v>35.328000000000003</v>
      </c>
      <c r="AS96">
        <v>26.904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3015.3304540000004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87.68</v>
      </c>
      <c r="K97">
        <v>679.19316800000001</v>
      </c>
      <c r="L97">
        <v>653.15250000000003</v>
      </c>
      <c r="M97">
        <v>92</v>
      </c>
      <c r="N97">
        <v>59.0625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19.5624</v>
      </c>
      <c r="AA97">
        <v>14.04936</v>
      </c>
      <c r="AB97">
        <v>13.17004</v>
      </c>
      <c r="AC97">
        <v>9.6778399999999998</v>
      </c>
      <c r="AD97">
        <v>9.1149000000000004</v>
      </c>
      <c r="AE97">
        <v>16.478852</v>
      </c>
      <c r="AF97">
        <v>17.748000000000001</v>
      </c>
      <c r="AG97">
        <v>41.9724</v>
      </c>
      <c r="AH97">
        <v>0</v>
      </c>
      <c r="AI97">
        <v>0</v>
      </c>
      <c r="AJ97">
        <v>0</v>
      </c>
      <c r="AK97">
        <v>52.663499999999999</v>
      </c>
      <c r="AL97">
        <v>40.088999999999999</v>
      </c>
      <c r="AM97">
        <v>15.804048</v>
      </c>
      <c r="AN97">
        <v>0.66954999999999998</v>
      </c>
      <c r="AO97">
        <v>0</v>
      </c>
      <c r="AP97">
        <v>0</v>
      </c>
      <c r="AQ97">
        <v>22.68</v>
      </c>
      <c r="AR97">
        <v>35.328000000000003</v>
      </c>
      <c r="AS97">
        <v>26.904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3015.3304540000004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87.68</v>
      </c>
      <c r="K98">
        <v>679.19316800000001</v>
      </c>
      <c r="L98">
        <v>653.15250000000003</v>
      </c>
      <c r="M98">
        <v>92</v>
      </c>
      <c r="N98">
        <v>59.0625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19.5624</v>
      </c>
      <c r="AA98">
        <v>14.04936</v>
      </c>
      <c r="AB98">
        <v>13.17004</v>
      </c>
      <c r="AC98">
        <v>9.6778399999999998</v>
      </c>
      <c r="AD98">
        <v>9.1149000000000004</v>
      </c>
      <c r="AE98">
        <v>16.478852</v>
      </c>
      <c r="AF98">
        <v>17.748000000000001</v>
      </c>
      <c r="AG98">
        <v>41.9724</v>
      </c>
      <c r="AH98">
        <v>0</v>
      </c>
      <c r="AI98">
        <v>0</v>
      </c>
      <c r="AJ98">
        <v>0</v>
      </c>
      <c r="AK98">
        <v>52.663499999999999</v>
      </c>
      <c r="AL98">
        <v>40.088999999999999</v>
      </c>
      <c r="AM98">
        <v>15.804048</v>
      </c>
      <c r="AN98">
        <v>0.66954999999999998</v>
      </c>
      <c r="AO98">
        <v>0</v>
      </c>
      <c r="AP98">
        <v>0</v>
      </c>
      <c r="AQ98">
        <v>11.781000000000001</v>
      </c>
      <c r="AR98">
        <v>35.328000000000003</v>
      </c>
      <c r="AS98">
        <v>26.904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3004.4314540000005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1.0220700000000009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2.1004839999999994</v>
      </c>
      <c r="K99">
        <f t="shared" si="2"/>
        <v>16.306781032000011</v>
      </c>
      <c r="L99">
        <f t="shared" si="2"/>
        <v>15.489704999999971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3.3238124999999998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1.0181423450000013</v>
      </c>
      <c r="X99">
        <f t="shared" si="2"/>
        <v>3.540375</v>
      </c>
      <c r="Y99">
        <f t="shared" si="2"/>
        <v>0</v>
      </c>
      <c r="Z99">
        <f t="shared" si="2"/>
        <v>0.34234200000000031</v>
      </c>
      <c r="AA99">
        <f t="shared" si="2"/>
        <v>0.47399762999999956</v>
      </c>
      <c r="AB99">
        <f t="shared" si="2"/>
        <v>0.41551609499999947</v>
      </c>
      <c r="AC99">
        <f t="shared" si="2"/>
        <v>0.25888221999999983</v>
      </c>
      <c r="AD99">
        <f t="shared" si="2"/>
        <v>0.18024714750000012</v>
      </c>
      <c r="AE99">
        <f t="shared" si="2"/>
        <v>0.57675982000000015</v>
      </c>
      <c r="AF99">
        <f t="shared" si="2"/>
        <v>0.35052300000000042</v>
      </c>
      <c r="AG99">
        <f t="shared" si="2"/>
        <v>1.0073376000000018</v>
      </c>
      <c r="AH99">
        <f t="shared" si="2"/>
        <v>0.8525367500000004</v>
      </c>
      <c r="AI99">
        <f t="shared" si="2"/>
        <v>0</v>
      </c>
      <c r="AJ99">
        <f t="shared" si="2"/>
        <v>0</v>
      </c>
      <c r="AK99">
        <f t="shared" si="2"/>
        <v>1.263924</v>
      </c>
      <c r="AL99">
        <f t="shared" si="2"/>
        <v>0.94491515999999987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3.1224374999999999E-2</v>
      </c>
      <c r="AQ99">
        <f t="shared" si="2"/>
        <v>0.53046000000000015</v>
      </c>
      <c r="AR99">
        <f t="shared" si="2"/>
        <v>0.8544959999999997</v>
      </c>
      <c r="AS99">
        <f t="shared" si="2"/>
        <v>0.72377947850000068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73.206014089000007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679.19316800000001</v>
      </c>
      <c r="L3">
        <v>653.15250000000003</v>
      </c>
      <c r="M3">
        <v>92</v>
      </c>
      <c r="N3">
        <v>58.994083000000003</v>
      </c>
      <c r="O3">
        <v>123.66562500000001</v>
      </c>
      <c r="P3">
        <v>139.31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34.799309999999998</v>
      </c>
      <c r="X3">
        <v>147.26089999999999</v>
      </c>
      <c r="Y3">
        <v>0</v>
      </c>
      <c r="Z3">
        <v>13.041600000000001</v>
      </c>
      <c r="AA3">
        <v>0</v>
      </c>
      <c r="AB3">
        <v>13.17004</v>
      </c>
      <c r="AC3">
        <v>9.6778399999999998</v>
      </c>
      <c r="AD3">
        <v>0</v>
      </c>
      <c r="AE3">
        <v>16.478852</v>
      </c>
      <c r="AF3">
        <v>8.8740000000000006</v>
      </c>
      <c r="AG3">
        <v>41.9724</v>
      </c>
      <c r="AH3">
        <v>0</v>
      </c>
      <c r="AI3">
        <v>0</v>
      </c>
      <c r="AJ3">
        <v>0</v>
      </c>
      <c r="AK3">
        <v>52.663499999999999</v>
      </c>
      <c r="AL3">
        <v>25.564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40.847999999999999</v>
      </c>
      <c r="AS3">
        <v>30.939599999999999</v>
      </c>
      <c r="AT3">
        <v>19.999955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2737.2691709999999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679.19316800000001</v>
      </c>
      <c r="L4">
        <v>653.15250000000003</v>
      </c>
      <c r="M4">
        <v>92</v>
      </c>
      <c r="N4">
        <v>59.06</v>
      </c>
      <c r="O4">
        <v>123.66562500000001</v>
      </c>
      <c r="P4">
        <v>139.31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34.799309999999998</v>
      </c>
      <c r="X4">
        <v>147.26089999999999</v>
      </c>
      <c r="Y4">
        <v>0</v>
      </c>
      <c r="Z4">
        <v>13.041600000000001</v>
      </c>
      <c r="AA4">
        <v>0</v>
      </c>
      <c r="AB4">
        <v>13.17004</v>
      </c>
      <c r="AC4">
        <v>9.6778399999999998</v>
      </c>
      <c r="AD4">
        <v>0</v>
      </c>
      <c r="AE4">
        <v>16.478852</v>
      </c>
      <c r="AF4">
        <v>8.8740000000000006</v>
      </c>
      <c r="AG4">
        <v>41.9724</v>
      </c>
      <c r="AH4">
        <v>0</v>
      </c>
      <c r="AI4">
        <v>0</v>
      </c>
      <c r="AJ4">
        <v>0</v>
      </c>
      <c r="AK4">
        <v>52.663499999999999</v>
      </c>
      <c r="AL4">
        <v>26.725999999999999</v>
      </c>
      <c r="AM4">
        <v>15.804048</v>
      </c>
      <c r="AN4">
        <v>0.66954999999999998</v>
      </c>
      <c r="AO4">
        <v>0</v>
      </c>
      <c r="AP4">
        <v>0</v>
      </c>
      <c r="AQ4">
        <v>0</v>
      </c>
      <c r="AR4">
        <v>40.847999999999999</v>
      </c>
      <c r="AS4">
        <v>30.939599999999999</v>
      </c>
      <c r="AT4">
        <v>19.999955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2738.4970880000001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679.19316800000001</v>
      </c>
      <c r="L5">
        <v>653.15250000000003</v>
      </c>
      <c r="M5">
        <v>92</v>
      </c>
      <c r="N5">
        <v>59.06</v>
      </c>
      <c r="O5">
        <v>123.66562500000001</v>
      </c>
      <c r="P5">
        <v>139.31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34.799309999999998</v>
      </c>
      <c r="X5">
        <v>147.26089999999999</v>
      </c>
      <c r="Y5">
        <v>0</v>
      </c>
      <c r="Z5">
        <v>19.5624</v>
      </c>
      <c r="AA5">
        <v>0</v>
      </c>
      <c r="AB5">
        <v>13.17004</v>
      </c>
      <c r="AC5">
        <v>9.6778399999999998</v>
      </c>
      <c r="AD5">
        <v>0</v>
      </c>
      <c r="AE5">
        <v>16.478852</v>
      </c>
      <c r="AF5">
        <v>8.8740000000000006</v>
      </c>
      <c r="AG5">
        <v>41.9724</v>
      </c>
      <c r="AH5">
        <v>0</v>
      </c>
      <c r="AI5">
        <v>0</v>
      </c>
      <c r="AJ5">
        <v>0</v>
      </c>
      <c r="AK5">
        <v>52.663499999999999</v>
      </c>
      <c r="AL5">
        <v>79.376220000000004</v>
      </c>
      <c r="AM5">
        <v>15.804048</v>
      </c>
      <c r="AN5">
        <v>0.66954999999999998</v>
      </c>
      <c r="AO5">
        <v>0</v>
      </c>
      <c r="AP5">
        <v>0</v>
      </c>
      <c r="AQ5">
        <v>0</v>
      </c>
      <c r="AR5">
        <v>34.223999999999997</v>
      </c>
      <c r="AS5">
        <v>30.939599999999999</v>
      </c>
      <c r="AT5">
        <v>18.145181000000001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2789.1893340000001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679.43316800000002</v>
      </c>
      <c r="L6">
        <v>653.15250000000003</v>
      </c>
      <c r="M6">
        <v>92</v>
      </c>
      <c r="N6">
        <v>59.06</v>
      </c>
      <c r="O6">
        <v>123.66562500000001</v>
      </c>
      <c r="P6">
        <v>139.31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34.799309999999998</v>
      </c>
      <c r="X6">
        <v>147.26089999999999</v>
      </c>
      <c r="Y6">
        <v>0</v>
      </c>
      <c r="Z6">
        <v>19.5624</v>
      </c>
      <c r="AA6">
        <v>0</v>
      </c>
      <c r="AB6">
        <v>3.3325</v>
      </c>
      <c r="AC6">
        <v>9.6778399999999998</v>
      </c>
      <c r="AD6">
        <v>0</v>
      </c>
      <c r="AE6">
        <v>16.478852</v>
      </c>
      <c r="AF6">
        <v>8.8740000000000006</v>
      </c>
      <c r="AG6">
        <v>41.9724</v>
      </c>
      <c r="AH6">
        <v>0</v>
      </c>
      <c r="AI6">
        <v>0</v>
      </c>
      <c r="AJ6">
        <v>0</v>
      </c>
      <c r="AK6">
        <v>52.663499999999999</v>
      </c>
      <c r="AL6">
        <v>79.376220000000004</v>
      </c>
      <c r="AM6">
        <v>15.804048</v>
      </c>
      <c r="AN6">
        <v>0.66954999999999998</v>
      </c>
      <c r="AO6">
        <v>0</v>
      </c>
      <c r="AP6">
        <v>0</v>
      </c>
      <c r="AQ6">
        <v>0</v>
      </c>
      <c r="AR6">
        <v>34.223999999999997</v>
      </c>
      <c r="AS6">
        <v>30.939599999999999</v>
      </c>
      <c r="AT6">
        <v>16.750112000000001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2778.1967250000012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679.49316799999997</v>
      </c>
      <c r="L7">
        <v>653.15250000000003</v>
      </c>
      <c r="M7">
        <v>92</v>
      </c>
      <c r="N7">
        <v>59.06</v>
      </c>
      <c r="O7">
        <v>123.66562500000001</v>
      </c>
      <c r="P7">
        <v>139.31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34.799309999999998</v>
      </c>
      <c r="X7">
        <v>147.26089999999999</v>
      </c>
      <c r="Y7">
        <v>0</v>
      </c>
      <c r="Z7">
        <v>13.041600000000001</v>
      </c>
      <c r="AA7">
        <v>0</v>
      </c>
      <c r="AB7">
        <v>3.3325</v>
      </c>
      <c r="AC7">
        <v>9.6778399999999998</v>
      </c>
      <c r="AD7">
        <v>0</v>
      </c>
      <c r="AE7">
        <v>16.478852</v>
      </c>
      <c r="AF7">
        <v>8.8740000000000006</v>
      </c>
      <c r="AG7">
        <v>41.9724</v>
      </c>
      <c r="AH7">
        <v>0</v>
      </c>
      <c r="AI7">
        <v>0</v>
      </c>
      <c r="AJ7">
        <v>0</v>
      </c>
      <c r="AK7">
        <v>52.663499999999999</v>
      </c>
      <c r="AL7">
        <v>79.376220000000004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34.223999999999997</v>
      </c>
      <c r="AS7">
        <v>30.939599999999999</v>
      </c>
      <c r="AT7">
        <v>16.189768999999998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2771.1755820000008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679.49316799999997</v>
      </c>
      <c r="L8">
        <v>653.15250000000003</v>
      </c>
      <c r="M8">
        <v>92</v>
      </c>
      <c r="N8">
        <v>59.06</v>
      </c>
      <c r="O8">
        <v>123.66562500000001</v>
      </c>
      <c r="P8">
        <v>139.31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34.799309999999998</v>
      </c>
      <c r="X8">
        <v>147.26089999999999</v>
      </c>
      <c r="Y8">
        <v>0</v>
      </c>
      <c r="Z8">
        <v>13.041600000000001</v>
      </c>
      <c r="AA8">
        <v>0</v>
      </c>
      <c r="AB8">
        <v>3.3325</v>
      </c>
      <c r="AC8">
        <v>9.6778399999999998</v>
      </c>
      <c r="AD8">
        <v>0</v>
      </c>
      <c r="AE8">
        <v>16.478852</v>
      </c>
      <c r="AF8">
        <v>8.8740000000000006</v>
      </c>
      <c r="AG8">
        <v>41.9724</v>
      </c>
      <c r="AH8">
        <v>0</v>
      </c>
      <c r="AI8">
        <v>0</v>
      </c>
      <c r="AJ8">
        <v>0</v>
      </c>
      <c r="AK8">
        <v>52.663499999999999</v>
      </c>
      <c r="AL8">
        <v>79.376220000000004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30.939599999999999</v>
      </c>
      <c r="AT8">
        <v>16.805385000000001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2771.7911980000008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679.49316799999997</v>
      </c>
      <c r="L9">
        <v>653.15250000000003</v>
      </c>
      <c r="M9">
        <v>92</v>
      </c>
      <c r="N9">
        <v>59.06</v>
      </c>
      <c r="O9">
        <v>123.66562500000001</v>
      </c>
      <c r="P9">
        <v>139.31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34.799309999999998</v>
      </c>
      <c r="X9">
        <v>147.26089999999999</v>
      </c>
      <c r="Y9">
        <v>0</v>
      </c>
      <c r="Z9">
        <v>13.041600000000001</v>
      </c>
      <c r="AA9">
        <v>0</v>
      </c>
      <c r="AB9">
        <v>3.3325</v>
      </c>
      <c r="AC9">
        <v>0</v>
      </c>
      <c r="AD9">
        <v>0</v>
      </c>
      <c r="AE9">
        <v>16.478852</v>
      </c>
      <c r="AF9">
        <v>8.8740000000000006</v>
      </c>
      <c r="AG9">
        <v>41.9724</v>
      </c>
      <c r="AH9">
        <v>0</v>
      </c>
      <c r="AI9">
        <v>0</v>
      </c>
      <c r="AJ9">
        <v>0</v>
      </c>
      <c r="AK9">
        <v>52.663499999999999</v>
      </c>
      <c r="AL9">
        <v>26.725999999999999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29.5944</v>
      </c>
      <c r="AT9">
        <v>16.025514000000001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2707.3380670000006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679.49316799999997</v>
      </c>
      <c r="L10">
        <v>653.15250000000003</v>
      </c>
      <c r="M10">
        <v>92</v>
      </c>
      <c r="N10">
        <v>59.06</v>
      </c>
      <c r="O10">
        <v>123.66562500000001</v>
      </c>
      <c r="P10">
        <v>139.31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34.799309999999998</v>
      </c>
      <c r="X10">
        <v>147.26089999999999</v>
      </c>
      <c r="Y10">
        <v>0</v>
      </c>
      <c r="Z10">
        <v>13.041600000000001</v>
      </c>
      <c r="AA10">
        <v>0</v>
      </c>
      <c r="AB10">
        <v>3.3325</v>
      </c>
      <c r="AC10">
        <v>0</v>
      </c>
      <c r="AD10">
        <v>0</v>
      </c>
      <c r="AE10">
        <v>16.478852</v>
      </c>
      <c r="AF10">
        <v>8.8740000000000006</v>
      </c>
      <c r="AG10">
        <v>41.9724</v>
      </c>
      <c r="AH10">
        <v>0</v>
      </c>
      <c r="AI10">
        <v>0</v>
      </c>
      <c r="AJ10">
        <v>0</v>
      </c>
      <c r="AK10">
        <v>52.663499999999999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29.5944</v>
      </c>
      <c r="AT10">
        <v>16.020717000000001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2706.1712700000003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679.48990000000003</v>
      </c>
      <c r="L11">
        <v>653.15009999999995</v>
      </c>
      <c r="M11">
        <v>92</v>
      </c>
      <c r="N11">
        <v>59.06</v>
      </c>
      <c r="O11">
        <v>123.66562500000001</v>
      </c>
      <c r="P11">
        <v>139.31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34.799309999999998</v>
      </c>
      <c r="X11">
        <v>147.26089999999999</v>
      </c>
      <c r="Y11">
        <v>0</v>
      </c>
      <c r="Z11">
        <v>13.041600000000001</v>
      </c>
      <c r="AA11">
        <v>0</v>
      </c>
      <c r="AB11">
        <v>3.3325</v>
      </c>
      <c r="AC11">
        <v>0</v>
      </c>
      <c r="AD11">
        <v>0</v>
      </c>
      <c r="AE11">
        <v>16.478852</v>
      </c>
      <c r="AF11">
        <v>8.8740000000000006</v>
      </c>
      <c r="AG11">
        <v>41.9724</v>
      </c>
      <c r="AH11">
        <v>0</v>
      </c>
      <c r="AI11">
        <v>0</v>
      </c>
      <c r="AJ11">
        <v>0</v>
      </c>
      <c r="AK11">
        <v>52.663499999999999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29.5944</v>
      </c>
      <c r="AT11">
        <v>15.809741000000001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2705.9546260000006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616.20849999999996</v>
      </c>
      <c r="L12">
        <v>653.15009999999995</v>
      </c>
      <c r="M12">
        <v>92</v>
      </c>
      <c r="N12">
        <v>59.06</v>
      </c>
      <c r="O12">
        <v>123.66562500000001</v>
      </c>
      <c r="P12">
        <v>139.31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34.799309999999998</v>
      </c>
      <c r="X12">
        <v>147.26089999999999</v>
      </c>
      <c r="Y12">
        <v>0</v>
      </c>
      <c r="Z12">
        <v>13.041600000000001</v>
      </c>
      <c r="AA12">
        <v>0</v>
      </c>
      <c r="AB12">
        <v>3.3325</v>
      </c>
      <c r="AC12">
        <v>0</v>
      </c>
      <c r="AD12">
        <v>0</v>
      </c>
      <c r="AE12">
        <v>16.478852</v>
      </c>
      <c r="AF12">
        <v>8.8740000000000006</v>
      </c>
      <c r="AG12">
        <v>41.9724</v>
      </c>
      <c r="AH12">
        <v>0</v>
      </c>
      <c r="AI12">
        <v>0</v>
      </c>
      <c r="AJ12">
        <v>0</v>
      </c>
      <c r="AK12">
        <v>52.663499999999999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29.5944</v>
      </c>
      <c r="AT12">
        <v>15.537131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2642.4006160000008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612.19949999999994</v>
      </c>
      <c r="L13">
        <v>578.29510000000005</v>
      </c>
      <c r="M13">
        <v>92</v>
      </c>
      <c r="N13">
        <v>59.06</v>
      </c>
      <c r="O13">
        <v>123.66562500000001</v>
      </c>
      <c r="P13">
        <v>139.31</v>
      </c>
      <c r="Q13">
        <v>10.91</v>
      </c>
      <c r="R13">
        <v>36.584800000000001</v>
      </c>
      <c r="S13">
        <v>22.793600000000001</v>
      </c>
      <c r="T13">
        <v>0</v>
      </c>
      <c r="U13">
        <v>418.77</v>
      </c>
      <c r="V13">
        <v>17.87</v>
      </c>
      <c r="W13">
        <v>34.799309999999998</v>
      </c>
      <c r="X13">
        <v>147.26089999999999</v>
      </c>
      <c r="Y13">
        <v>0</v>
      </c>
      <c r="Z13">
        <v>13.041600000000001</v>
      </c>
      <c r="AA13">
        <v>0</v>
      </c>
      <c r="AB13">
        <v>3.3325</v>
      </c>
      <c r="AC13">
        <v>0</v>
      </c>
      <c r="AD13">
        <v>0</v>
      </c>
      <c r="AE13">
        <v>16.478852</v>
      </c>
      <c r="AF13">
        <v>8.8740000000000006</v>
      </c>
      <c r="AG13">
        <v>41.9724</v>
      </c>
      <c r="AH13">
        <v>0</v>
      </c>
      <c r="AI13">
        <v>0</v>
      </c>
      <c r="AJ13">
        <v>0</v>
      </c>
      <c r="AK13">
        <v>52.663499999999999</v>
      </c>
      <c r="AL13">
        <v>25.564</v>
      </c>
      <c r="AM13">
        <v>15.804048</v>
      </c>
      <c r="AN13">
        <v>0.66954999999999998</v>
      </c>
      <c r="AO13">
        <v>0</v>
      </c>
      <c r="AP13">
        <v>0.38429999999999997</v>
      </c>
      <c r="AQ13">
        <v>0</v>
      </c>
      <c r="AR13">
        <v>34.223999999999997</v>
      </c>
      <c r="AS13">
        <v>29.5944</v>
      </c>
      <c r="AT13">
        <v>16.023219999999998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2552.1452050000003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612.19949999999994</v>
      </c>
      <c r="L14">
        <v>507.7851</v>
      </c>
      <c r="M14">
        <v>92</v>
      </c>
      <c r="N14">
        <v>59.06</v>
      </c>
      <c r="O14">
        <v>123.66562500000001</v>
      </c>
      <c r="P14">
        <v>139.31</v>
      </c>
      <c r="Q14">
        <v>10.91</v>
      </c>
      <c r="R14">
        <v>41.749273000000002</v>
      </c>
      <c r="S14">
        <v>22.793600000000001</v>
      </c>
      <c r="T14">
        <v>0</v>
      </c>
      <c r="U14">
        <v>418.77</v>
      </c>
      <c r="V14">
        <v>20.73</v>
      </c>
      <c r="W14">
        <v>34.799309999999998</v>
      </c>
      <c r="X14">
        <v>147.26089999999999</v>
      </c>
      <c r="Y14">
        <v>0</v>
      </c>
      <c r="Z14">
        <v>13.041600000000001</v>
      </c>
      <c r="AA14">
        <v>0</v>
      </c>
      <c r="AB14">
        <v>3.3325</v>
      </c>
      <c r="AC14">
        <v>0</v>
      </c>
      <c r="AD14">
        <v>0</v>
      </c>
      <c r="AE14">
        <v>16.478852</v>
      </c>
      <c r="AF14">
        <v>8.8740000000000006</v>
      </c>
      <c r="AG14">
        <v>41.9724</v>
      </c>
      <c r="AH14">
        <v>0</v>
      </c>
      <c r="AI14">
        <v>0</v>
      </c>
      <c r="AJ14">
        <v>0</v>
      </c>
      <c r="AK14">
        <v>52.663499999999999</v>
      </c>
      <c r="AL14">
        <v>25.564</v>
      </c>
      <c r="AM14">
        <v>15.804048</v>
      </c>
      <c r="AN14">
        <v>0.66954999999999998</v>
      </c>
      <c r="AO14">
        <v>0</v>
      </c>
      <c r="AP14">
        <v>0.38429999999999997</v>
      </c>
      <c r="AQ14">
        <v>0</v>
      </c>
      <c r="AR14">
        <v>34.223999999999997</v>
      </c>
      <c r="AS14">
        <v>29.5944</v>
      </c>
      <c r="AT14">
        <v>16.997796999999998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2490.6342550000004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602.19949999999994</v>
      </c>
      <c r="L15">
        <v>422.40499599999998</v>
      </c>
      <c r="M15">
        <v>92</v>
      </c>
      <c r="N15">
        <v>59.06</v>
      </c>
      <c r="O15">
        <v>123.66562500000001</v>
      </c>
      <c r="P15">
        <v>139.31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20.73</v>
      </c>
      <c r="W15">
        <v>34.799309999999998</v>
      </c>
      <c r="X15">
        <v>147.26089999999999</v>
      </c>
      <c r="Y15">
        <v>0</v>
      </c>
      <c r="Z15">
        <v>13.041600000000001</v>
      </c>
      <c r="AA15">
        <v>0</v>
      </c>
      <c r="AB15">
        <v>3.3325</v>
      </c>
      <c r="AC15">
        <v>0</v>
      </c>
      <c r="AD15">
        <v>0</v>
      </c>
      <c r="AE15">
        <v>16.478852</v>
      </c>
      <c r="AF15">
        <v>8.8740000000000006</v>
      </c>
      <c r="AG15">
        <v>41.9724</v>
      </c>
      <c r="AH15">
        <v>18.940000000000001</v>
      </c>
      <c r="AI15">
        <v>0</v>
      </c>
      <c r="AJ15">
        <v>0</v>
      </c>
      <c r="AK15">
        <v>52.663499999999999</v>
      </c>
      <c r="AL15">
        <v>25.564</v>
      </c>
      <c r="AM15">
        <v>15.804048</v>
      </c>
      <c r="AN15">
        <v>0.66954999999999998</v>
      </c>
      <c r="AO15">
        <v>0</v>
      </c>
      <c r="AP15">
        <v>0.38429999999999997</v>
      </c>
      <c r="AQ15">
        <v>0</v>
      </c>
      <c r="AR15">
        <v>40.847999999999999</v>
      </c>
      <c r="AS15">
        <v>29.5944</v>
      </c>
      <c r="AT15">
        <v>18.176780000000001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2426.234461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602.19949999999994</v>
      </c>
      <c r="L16">
        <v>363.42500000000001</v>
      </c>
      <c r="M16">
        <v>92</v>
      </c>
      <c r="N16">
        <v>59.06</v>
      </c>
      <c r="O16">
        <v>123.66562500000001</v>
      </c>
      <c r="P16">
        <v>139.31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20.73</v>
      </c>
      <c r="W16">
        <v>34.799309999999998</v>
      </c>
      <c r="X16">
        <v>147.26089999999999</v>
      </c>
      <c r="Y16">
        <v>0</v>
      </c>
      <c r="Z16">
        <v>13.041600000000001</v>
      </c>
      <c r="AA16">
        <v>0</v>
      </c>
      <c r="AB16">
        <v>3.3325</v>
      </c>
      <c r="AC16">
        <v>0</v>
      </c>
      <c r="AD16">
        <v>0</v>
      </c>
      <c r="AE16">
        <v>16.478852</v>
      </c>
      <c r="AF16">
        <v>8.8740000000000006</v>
      </c>
      <c r="AG16">
        <v>41.9724</v>
      </c>
      <c r="AH16">
        <v>18.940000000000001</v>
      </c>
      <c r="AI16">
        <v>0</v>
      </c>
      <c r="AJ16">
        <v>0</v>
      </c>
      <c r="AK16">
        <v>52.663499999999999</v>
      </c>
      <c r="AL16">
        <v>25.564</v>
      </c>
      <c r="AM16">
        <v>15.804048</v>
      </c>
      <c r="AN16">
        <v>0.66954999999999998</v>
      </c>
      <c r="AO16">
        <v>0</v>
      </c>
      <c r="AP16">
        <v>0.38429999999999997</v>
      </c>
      <c r="AQ16">
        <v>0</v>
      </c>
      <c r="AR16">
        <v>40.847999999999999</v>
      </c>
      <c r="AS16">
        <v>29.5944</v>
      </c>
      <c r="AT16">
        <v>18.909617000000001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2367.987302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602.19949999999994</v>
      </c>
      <c r="L17">
        <v>363.42500000000001</v>
      </c>
      <c r="M17">
        <v>92</v>
      </c>
      <c r="N17">
        <v>59.06</v>
      </c>
      <c r="O17">
        <v>123.66562500000001</v>
      </c>
      <c r="P17">
        <v>139.31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20.73</v>
      </c>
      <c r="W17">
        <v>34.799309999999998</v>
      </c>
      <c r="X17">
        <v>147.26089999999999</v>
      </c>
      <c r="Y17">
        <v>0</v>
      </c>
      <c r="Z17">
        <v>13.041600000000001</v>
      </c>
      <c r="AA17">
        <v>0</v>
      </c>
      <c r="AB17">
        <v>3.3325</v>
      </c>
      <c r="AC17">
        <v>0</v>
      </c>
      <c r="AD17">
        <v>0</v>
      </c>
      <c r="AE17">
        <v>16.478852</v>
      </c>
      <c r="AF17">
        <v>8.8740000000000006</v>
      </c>
      <c r="AG17">
        <v>41.9724</v>
      </c>
      <c r="AH17">
        <v>18.940000000000001</v>
      </c>
      <c r="AI17">
        <v>0</v>
      </c>
      <c r="AJ17">
        <v>0</v>
      </c>
      <c r="AK17">
        <v>52.663499999999999</v>
      </c>
      <c r="AL17">
        <v>25.564</v>
      </c>
      <c r="AM17">
        <v>15.804048</v>
      </c>
      <c r="AN17">
        <v>0.66954999999999998</v>
      </c>
      <c r="AO17">
        <v>0</v>
      </c>
      <c r="AP17">
        <v>6.6612</v>
      </c>
      <c r="AQ17">
        <v>0</v>
      </c>
      <c r="AR17">
        <v>34.223999999999997</v>
      </c>
      <c r="AS17">
        <v>29.5944</v>
      </c>
      <c r="AT17">
        <v>18.987207999999999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2367.7177930000003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602.19949999999994</v>
      </c>
      <c r="L18">
        <v>363.42500000000001</v>
      </c>
      <c r="M18">
        <v>92</v>
      </c>
      <c r="N18">
        <v>59.06</v>
      </c>
      <c r="O18">
        <v>123.66562500000001</v>
      </c>
      <c r="P18">
        <v>139.31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20.73</v>
      </c>
      <c r="W18">
        <v>34.799309999999998</v>
      </c>
      <c r="X18">
        <v>147.26089999999999</v>
      </c>
      <c r="Y18">
        <v>0</v>
      </c>
      <c r="Z18">
        <v>13.041600000000001</v>
      </c>
      <c r="AA18">
        <v>14.046200000000001</v>
      </c>
      <c r="AB18">
        <v>13.17004</v>
      </c>
      <c r="AC18">
        <v>0</v>
      </c>
      <c r="AD18">
        <v>0</v>
      </c>
      <c r="AE18">
        <v>16.478852</v>
      </c>
      <c r="AF18">
        <v>8.8740000000000006</v>
      </c>
      <c r="AG18">
        <v>41.9724</v>
      </c>
      <c r="AH18">
        <v>21.307500000000001</v>
      </c>
      <c r="AI18">
        <v>0</v>
      </c>
      <c r="AJ18">
        <v>0</v>
      </c>
      <c r="AK18">
        <v>52.663499999999999</v>
      </c>
      <c r="AL18">
        <v>25.564</v>
      </c>
      <c r="AM18">
        <v>15.804048</v>
      </c>
      <c r="AN18">
        <v>0.66954999999999998</v>
      </c>
      <c r="AO18">
        <v>0</v>
      </c>
      <c r="AP18">
        <v>6.6612</v>
      </c>
      <c r="AQ18">
        <v>0</v>
      </c>
      <c r="AR18">
        <v>34.223999999999997</v>
      </c>
      <c r="AS18">
        <v>29.5944</v>
      </c>
      <c r="AT18">
        <v>19.433837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2394.4156620000003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602.19949999999994</v>
      </c>
      <c r="L19">
        <v>363.42500000000001</v>
      </c>
      <c r="M19">
        <v>92</v>
      </c>
      <c r="N19">
        <v>59.06</v>
      </c>
      <c r="O19">
        <v>123.66562500000001</v>
      </c>
      <c r="P19">
        <v>139.31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20.73</v>
      </c>
      <c r="W19">
        <v>34.799309999999998</v>
      </c>
      <c r="X19">
        <v>147.26089999999999</v>
      </c>
      <c r="Y19">
        <v>0</v>
      </c>
      <c r="Z19">
        <v>13.041600000000001</v>
      </c>
      <c r="AA19">
        <v>14.046200000000001</v>
      </c>
      <c r="AB19">
        <v>13.17004</v>
      </c>
      <c r="AC19">
        <v>0</v>
      </c>
      <c r="AD19">
        <v>0</v>
      </c>
      <c r="AE19">
        <v>16.478852</v>
      </c>
      <c r="AF19">
        <v>8.8740000000000006</v>
      </c>
      <c r="AG19">
        <v>41.9724</v>
      </c>
      <c r="AH19">
        <v>23.390899999999998</v>
      </c>
      <c r="AI19">
        <v>0</v>
      </c>
      <c r="AJ19">
        <v>0</v>
      </c>
      <c r="AK19">
        <v>52.663499999999999</v>
      </c>
      <c r="AL19">
        <v>25.564</v>
      </c>
      <c r="AM19">
        <v>15.804048</v>
      </c>
      <c r="AN19">
        <v>0.66954999999999998</v>
      </c>
      <c r="AO19">
        <v>0</v>
      </c>
      <c r="AP19">
        <v>6.6612</v>
      </c>
      <c r="AQ19">
        <v>0</v>
      </c>
      <c r="AR19">
        <v>34.223999999999997</v>
      </c>
      <c r="AS19">
        <v>29.5944</v>
      </c>
      <c r="AT19">
        <v>19.569972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2396.6351970000001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602.19949999999994</v>
      </c>
      <c r="L20">
        <v>363.42500000000001</v>
      </c>
      <c r="M20">
        <v>92</v>
      </c>
      <c r="N20">
        <v>59.06</v>
      </c>
      <c r="O20">
        <v>123.66562500000001</v>
      </c>
      <c r="P20">
        <v>139.31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20.73</v>
      </c>
      <c r="W20">
        <v>34.799309999999998</v>
      </c>
      <c r="X20">
        <v>147.26089999999999</v>
      </c>
      <c r="Y20">
        <v>0</v>
      </c>
      <c r="Z20">
        <v>13.041600000000001</v>
      </c>
      <c r="AA20">
        <v>14.046200000000001</v>
      </c>
      <c r="AB20">
        <v>13.17004</v>
      </c>
      <c r="AC20">
        <v>0</v>
      </c>
      <c r="AD20">
        <v>0</v>
      </c>
      <c r="AE20">
        <v>16.478852</v>
      </c>
      <c r="AF20">
        <v>8.8740000000000006</v>
      </c>
      <c r="AG20">
        <v>41.9724</v>
      </c>
      <c r="AH20">
        <v>23.390899999999998</v>
      </c>
      <c r="AI20">
        <v>0</v>
      </c>
      <c r="AJ20">
        <v>0</v>
      </c>
      <c r="AK20">
        <v>52.663499999999999</v>
      </c>
      <c r="AL20">
        <v>12.782</v>
      </c>
      <c r="AM20">
        <v>15.804048</v>
      </c>
      <c r="AN20">
        <v>0.66954999999999998</v>
      </c>
      <c r="AO20">
        <v>0</v>
      </c>
      <c r="AP20">
        <v>6.6612</v>
      </c>
      <c r="AQ20">
        <v>0</v>
      </c>
      <c r="AR20">
        <v>34.223999999999997</v>
      </c>
      <c r="AS20">
        <v>29.5944</v>
      </c>
      <c r="AT20">
        <v>19.715454999999999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2383.9986800000006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602.19949999999994</v>
      </c>
      <c r="L21">
        <v>363.42500000000001</v>
      </c>
      <c r="M21">
        <v>92</v>
      </c>
      <c r="N21">
        <v>59.06</v>
      </c>
      <c r="O21">
        <v>123.66562500000001</v>
      </c>
      <c r="P21">
        <v>139.31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20.73</v>
      </c>
      <c r="W21">
        <v>34.799309999999998</v>
      </c>
      <c r="X21">
        <v>147.26089999999999</v>
      </c>
      <c r="Y21">
        <v>0</v>
      </c>
      <c r="Z21">
        <v>13.041600000000001</v>
      </c>
      <c r="AA21">
        <v>14.04936</v>
      </c>
      <c r="AB21">
        <v>13.17004</v>
      </c>
      <c r="AC21">
        <v>0</v>
      </c>
      <c r="AD21">
        <v>0</v>
      </c>
      <c r="AE21">
        <v>32.957704</v>
      </c>
      <c r="AF21">
        <v>8.8740000000000006</v>
      </c>
      <c r="AG21">
        <v>41.9724</v>
      </c>
      <c r="AH21">
        <v>46.781799999999997</v>
      </c>
      <c r="AI21">
        <v>0</v>
      </c>
      <c r="AJ21">
        <v>0</v>
      </c>
      <c r="AK21">
        <v>52.663499999999999</v>
      </c>
      <c r="AL21">
        <v>12.782</v>
      </c>
      <c r="AM21">
        <v>15.804048</v>
      </c>
      <c r="AN21">
        <v>0.66954999999999998</v>
      </c>
      <c r="AO21">
        <v>0</v>
      </c>
      <c r="AP21">
        <v>6.6612</v>
      </c>
      <c r="AQ21">
        <v>11.592000000000001</v>
      </c>
      <c r="AR21">
        <v>34.223999999999997</v>
      </c>
      <c r="AS21">
        <v>29.5944</v>
      </c>
      <c r="AT21">
        <v>19.999016000000001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2435.7471530000007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607.19949999999994</v>
      </c>
      <c r="L22">
        <v>462.87509999999997</v>
      </c>
      <c r="M22">
        <v>92</v>
      </c>
      <c r="N22">
        <v>59.06</v>
      </c>
      <c r="O22">
        <v>123.66562500000001</v>
      </c>
      <c r="P22">
        <v>139.31</v>
      </c>
      <c r="Q22">
        <v>10.91</v>
      </c>
      <c r="R22">
        <v>42.390099999999997</v>
      </c>
      <c r="S22">
        <v>23.754587000000001</v>
      </c>
      <c r="T22">
        <v>0</v>
      </c>
      <c r="U22">
        <v>418.77</v>
      </c>
      <c r="V22">
        <v>17.87</v>
      </c>
      <c r="W22">
        <v>34.799309999999998</v>
      </c>
      <c r="X22">
        <v>147.26089999999999</v>
      </c>
      <c r="Y22">
        <v>0</v>
      </c>
      <c r="Z22">
        <v>13.041600000000001</v>
      </c>
      <c r="AA22">
        <v>28.09872</v>
      </c>
      <c r="AB22">
        <v>13.17004</v>
      </c>
      <c r="AC22">
        <v>9.6778399999999998</v>
      </c>
      <c r="AD22">
        <v>0</v>
      </c>
      <c r="AE22">
        <v>32.957704</v>
      </c>
      <c r="AF22">
        <v>8.8740000000000006</v>
      </c>
      <c r="AG22">
        <v>41.9724</v>
      </c>
      <c r="AH22">
        <v>62.2179</v>
      </c>
      <c r="AI22">
        <v>0</v>
      </c>
      <c r="AJ22">
        <v>0</v>
      </c>
      <c r="AK22">
        <v>52.663499999999999</v>
      </c>
      <c r="AL22">
        <v>12.782</v>
      </c>
      <c r="AM22">
        <v>15.804048</v>
      </c>
      <c r="AN22">
        <v>0.66954999999999998</v>
      </c>
      <c r="AO22">
        <v>0</v>
      </c>
      <c r="AP22">
        <v>0.38429999999999997</v>
      </c>
      <c r="AQ22">
        <v>11.781000000000001</v>
      </c>
      <c r="AR22">
        <v>34.223999999999997</v>
      </c>
      <c r="AS22">
        <v>29.5944</v>
      </c>
      <c r="AT22">
        <v>19.999955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2567.7780790000006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607.19949999999994</v>
      </c>
      <c r="L23">
        <v>546.81510000000003</v>
      </c>
      <c r="M23">
        <v>92</v>
      </c>
      <c r="N23">
        <v>59.06</v>
      </c>
      <c r="O23">
        <v>123.66562500000001</v>
      </c>
      <c r="P23">
        <v>139.31</v>
      </c>
      <c r="Q23">
        <v>10.91</v>
      </c>
      <c r="R23">
        <v>36.584800000000001</v>
      </c>
      <c r="S23">
        <v>22.793600000000001</v>
      </c>
      <c r="T23">
        <v>0</v>
      </c>
      <c r="U23">
        <v>418.77</v>
      </c>
      <c r="V23">
        <v>17.87</v>
      </c>
      <c r="W23">
        <v>34.799309999999998</v>
      </c>
      <c r="X23">
        <v>147.26089999999999</v>
      </c>
      <c r="Y23">
        <v>0</v>
      </c>
      <c r="Z23">
        <v>13.041600000000001</v>
      </c>
      <c r="AA23">
        <v>28.09872</v>
      </c>
      <c r="AB23">
        <v>13.17004</v>
      </c>
      <c r="AC23">
        <v>9.6778399999999998</v>
      </c>
      <c r="AD23">
        <v>0</v>
      </c>
      <c r="AE23">
        <v>32.957704</v>
      </c>
      <c r="AF23">
        <v>8.8740000000000006</v>
      </c>
      <c r="AG23">
        <v>41.9724</v>
      </c>
      <c r="AH23">
        <v>62.2179</v>
      </c>
      <c r="AI23">
        <v>0</v>
      </c>
      <c r="AJ23">
        <v>0</v>
      </c>
      <c r="AK23">
        <v>52.663499999999999</v>
      </c>
      <c r="AL23">
        <v>12.782</v>
      </c>
      <c r="AM23">
        <v>15.804048</v>
      </c>
      <c r="AN23">
        <v>0.66954999999999998</v>
      </c>
      <c r="AO23">
        <v>0</v>
      </c>
      <c r="AP23">
        <v>0.38429999999999997</v>
      </c>
      <c r="AQ23">
        <v>11.781000000000001</v>
      </c>
      <c r="AR23">
        <v>40.847999999999999</v>
      </c>
      <c r="AS23">
        <v>30.266999999999999</v>
      </c>
      <c r="AT23">
        <v>19.999955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2652.2483919999995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611.20849999999996</v>
      </c>
      <c r="L24">
        <v>620.26509999999996</v>
      </c>
      <c r="M24">
        <v>92</v>
      </c>
      <c r="N24">
        <v>59.06</v>
      </c>
      <c r="O24">
        <v>123.66562500000001</v>
      </c>
      <c r="P24">
        <v>139.31</v>
      </c>
      <c r="Q24">
        <v>10.91</v>
      </c>
      <c r="R24">
        <v>41.821249000000002</v>
      </c>
      <c r="S24">
        <v>22.793600000000001</v>
      </c>
      <c r="T24">
        <v>0</v>
      </c>
      <c r="U24">
        <v>418.77</v>
      </c>
      <c r="V24">
        <v>20.73</v>
      </c>
      <c r="W24">
        <v>34.799309999999998</v>
      </c>
      <c r="X24">
        <v>147.26089999999999</v>
      </c>
      <c r="Y24">
        <v>0</v>
      </c>
      <c r="Z24">
        <v>6.5208000000000004</v>
      </c>
      <c r="AA24">
        <v>35.313000000000002</v>
      </c>
      <c r="AB24">
        <v>13.17004</v>
      </c>
      <c r="AC24">
        <v>19.35568</v>
      </c>
      <c r="AD24">
        <v>9.1149000000000004</v>
      </c>
      <c r="AE24">
        <v>32.957704</v>
      </c>
      <c r="AF24">
        <v>8.8740000000000006</v>
      </c>
      <c r="AG24">
        <v>41.9724</v>
      </c>
      <c r="AH24">
        <v>70.172700000000006</v>
      </c>
      <c r="AI24">
        <v>0</v>
      </c>
      <c r="AJ24">
        <v>0</v>
      </c>
      <c r="AK24">
        <v>52.663499999999999</v>
      </c>
      <c r="AL24">
        <v>12.782</v>
      </c>
      <c r="AM24">
        <v>15.804048</v>
      </c>
      <c r="AN24">
        <v>0.66954999999999998</v>
      </c>
      <c r="AO24">
        <v>0</v>
      </c>
      <c r="AP24">
        <v>0.38429999999999997</v>
      </c>
      <c r="AQ24">
        <v>22.68</v>
      </c>
      <c r="AR24">
        <v>40.847999999999999</v>
      </c>
      <c r="AS24">
        <v>30.266999999999999</v>
      </c>
      <c r="AT24">
        <v>19.999955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2776.1438609999996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607.19949999999994</v>
      </c>
      <c r="L25">
        <v>653.15009999999995</v>
      </c>
      <c r="M25">
        <v>92</v>
      </c>
      <c r="N25">
        <v>59.06</v>
      </c>
      <c r="O25">
        <v>123.66562500000001</v>
      </c>
      <c r="P25">
        <v>139.31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20.73</v>
      </c>
      <c r="W25">
        <v>34.799309999999998</v>
      </c>
      <c r="X25">
        <v>147.26089999999999</v>
      </c>
      <c r="Y25">
        <v>0</v>
      </c>
      <c r="Z25">
        <v>6.5208000000000004</v>
      </c>
      <c r="AA25">
        <v>42.14808</v>
      </c>
      <c r="AB25">
        <v>13.17004</v>
      </c>
      <c r="AC25">
        <v>19.35568</v>
      </c>
      <c r="AD25">
        <v>9.1149000000000004</v>
      </c>
      <c r="AE25">
        <v>32.957704</v>
      </c>
      <c r="AF25">
        <v>8.8740000000000006</v>
      </c>
      <c r="AG25">
        <v>41.9724</v>
      </c>
      <c r="AH25">
        <v>70.172700000000006</v>
      </c>
      <c r="AI25">
        <v>0</v>
      </c>
      <c r="AJ25">
        <v>0</v>
      </c>
      <c r="AK25">
        <v>52.663499999999999</v>
      </c>
      <c r="AL25">
        <v>12.782</v>
      </c>
      <c r="AM25">
        <v>15.804048</v>
      </c>
      <c r="AN25">
        <v>0.66954999999999998</v>
      </c>
      <c r="AO25">
        <v>0</v>
      </c>
      <c r="AP25">
        <v>0.38429999999999997</v>
      </c>
      <c r="AQ25">
        <v>22.68</v>
      </c>
      <c r="AR25">
        <v>34.223999999999997</v>
      </c>
      <c r="AS25">
        <v>30.266999999999999</v>
      </c>
      <c r="AT25">
        <v>19.999955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2809.3962920000004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616.20849999999996</v>
      </c>
      <c r="L26">
        <v>620.26509999999996</v>
      </c>
      <c r="M26">
        <v>92</v>
      </c>
      <c r="N26">
        <v>59.06</v>
      </c>
      <c r="O26">
        <v>123.66562500000001</v>
      </c>
      <c r="P26">
        <v>139.31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20.73</v>
      </c>
      <c r="W26">
        <v>34.799309999999998</v>
      </c>
      <c r="X26">
        <v>147.26089999999999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18.229800000000001</v>
      </c>
      <c r="AE26">
        <v>32.957704</v>
      </c>
      <c r="AF26">
        <v>17.748000000000001</v>
      </c>
      <c r="AG26">
        <v>41.9724</v>
      </c>
      <c r="AH26">
        <v>70.172700000000006</v>
      </c>
      <c r="AI26">
        <v>0</v>
      </c>
      <c r="AJ26">
        <v>0</v>
      </c>
      <c r="AK26">
        <v>52.663499999999999</v>
      </c>
      <c r="AL26">
        <v>12.782</v>
      </c>
      <c r="AM26">
        <v>15.804048</v>
      </c>
      <c r="AN26">
        <v>0.66954999999999998</v>
      </c>
      <c r="AO26">
        <v>0</v>
      </c>
      <c r="AP26">
        <v>0.38429999999999997</v>
      </c>
      <c r="AQ26">
        <v>35.28</v>
      </c>
      <c r="AR26">
        <v>34.223999999999997</v>
      </c>
      <c r="AS26">
        <v>30.266999999999999</v>
      </c>
      <c r="AT26">
        <v>19.999955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2816.1091920000008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679.49316799999997</v>
      </c>
      <c r="L27">
        <v>602.93510000000003</v>
      </c>
      <c r="M27">
        <v>92</v>
      </c>
      <c r="N27">
        <v>59.06</v>
      </c>
      <c r="O27">
        <v>123.66562500000001</v>
      </c>
      <c r="P27">
        <v>139.31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18.272072000000001</v>
      </c>
      <c r="AE27">
        <v>32.957704</v>
      </c>
      <c r="AF27">
        <v>26.622</v>
      </c>
      <c r="AG27">
        <v>41.9724</v>
      </c>
      <c r="AH27">
        <v>93.563599999999994</v>
      </c>
      <c r="AI27">
        <v>0</v>
      </c>
      <c r="AJ27">
        <v>0</v>
      </c>
      <c r="AK27">
        <v>52.663499999999999</v>
      </c>
      <c r="AL27">
        <v>12.782</v>
      </c>
      <c r="AM27">
        <v>15.804048</v>
      </c>
      <c r="AN27">
        <v>0.66954999999999998</v>
      </c>
      <c r="AO27">
        <v>0</v>
      </c>
      <c r="AP27">
        <v>0.38429999999999997</v>
      </c>
      <c r="AQ27">
        <v>35.28</v>
      </c>
      <c r="AR27">
        <v>34.223999999999997</v>
      </c>
      <c r="AS27">
        <v>30.266999999999999</v>
      </c>
      <c r="AT27">
        <v>19.999955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2907.8023630000007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679.49316799999997</v>
      </c>
      <c r="L28">
        <v>649.35653100000002</v>
      </c>
      <c r="M28">
        <v>92</v>
      </c>
      <c r="N28">
        <v>59.06</v>
      </c>
      <c r="O28">
        <v>123.66562500000001</v>
      </c>
      <c r="P28">
        <v>139.31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32.957704</v>
      </c>
      <c r="AF28">
        <v>35.496000000000002</v>
      </c>
      <c r="AG28">
        <v>41.9724</v>
      </c>
      <c r="AH28">
        <v>116.9545</v>
      </c>
      <c r="AI28">
        <v>0</v>
      </c>
      <c r="AJ28">
        <v>0</v>
      </c>
      <c r="AK28">
        <v>52.663499999999999</v>
      </c>
      <c r="AL28">
        <v>25.564</v>
      </c>
      <c r="AM28">
        <v>15.804048</v>
      </c>
      <c r="AN28">
        <v>0.66954999999999998</v>
      </c>
      <c r="AO28">
        <v>0</v>
      </c>
      <c r="AP28">
        <v>0.38429999999999997</v>
      </c>
      <c r="AQ28">
        <v>45.485999999999997</v>
      </c>
      <c r="AR28">
        <v>34.223999999999997</v>
      </c>
      <c r="AS28">
        <v>30.266999999999999</v>
      </c>
      <c r="AT28">
        <v>19.999955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3044.8243699999994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679.48990000000003</v>
      </c>
      <c r="L29">
        <v>653.15009999999995</v>
      </c>
      <c r="M29">
        <v>92</v>
      </c>
      <c r="N29">
        <v>59.06</v>
      </c>
      <c r="O29">
        <v>123.66562500000001</v>
      </c>
      <c r="P29">
        <v>139.31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36.873195000000003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32.957704</v>
      </c>
      <c r="AF29">
        <v>35.496000000000002</v>
      </c>
      <c r="AG29">
        <v>41.9724</v>
      </c>
      <c r="AH29">
        <v>140.34540000000001</v>
      </c>
      <c r="AI29">
        <v>0</v>
      </c>
      <c r="AJ29">
        <v>0</v>
      </c>
      <c r="AK29">
        <v>52.663499999999999</v>
      </c>
      <c r="AL29">
        <v>79.376220000000004</v>
      </c>
      <c r="AM29">
        <v>15.804048</v>
      </c>
      <c r="AN29">
        <v>0.66954999999999998</v>
      </c>
      <c r="AO29">
        <v>0</v>
      </c>
      <c r="AP29">
        <v>0.38429999999999997</v>
      </c>
      <c r="AQ29">
        <v>47.124000000000002</v>
      </c>
      <c r="AR29">
        <v>34.223999999999997</v>
      </c>
      <c r="AS29">
        <v>30.266999999999999</v>
      </c>
      <c r="AT29">
        <v>19.999955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3138.4044210000002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679.48990000000003</v>
      </c>
      <c r="L30">
        <v>653.15009999999995</v>
      </c>
      <c r="M30">
        <v>92</v>
      </c>
      <c r="N30">
        <v>59.06</v>
      </c>
      <c r="O30">
        <v>123.66562500000001</v>
      </c>
      <c r="P30">
        <v>139.31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38.708458999999998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32.957704</v>
      </c>
      <c r="AF30">
        <v>35.496000000000002</v>
      </c>
      <c r="AG30">
        <v>41.9724</v>
      </c>
      <c r="AH30">
        <v>140.34540000000001</v>
      </c>
      <c r="AI30">
        <v>0</v>
      </c>
      <c r="AJ30">
        <v>0</v>
      </c>
      <c r="AK30">
        <v>52.663499999999999</v>
      </c>
      <c r="AL30">
        <v>79.376220000000004</v>
      </c>
      <c r="AM30">
        <v>15.804048</v>
      </c>
      <c r="AN30">
        <v>0.66954999999999998</v>
      </c>
      <c r="AO30">
        <v>0</v>
      </c>
      <c r="AP30">
        <v>0.38429999999999997</v>
      </c>
      <c r="AQ30">
        <v>47.124000000000002</v>
      </c>
      <c r="AR30">
        <v>34.223999999999997</v>
      </c>
      <c r="AS30">
        <v>30.266999999999999</v>
      </c>
      <c r="AT30">
        <v>19.999955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3140.2396850000005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675.48090000000002</v>
      </c>
      <c r="L31">
        <v>595.48509999999999</v>
      </c>
      <c r="M31">
        <v>92</v>
      </c>
      <c r="N31">
        <v>59.06</v>
      </c>
      <c r="O31">
        <v>123.66562500000001</v>
      </c>
      <c r="P31">
        <v>139.31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38.847999999999999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32.957704</v>
      </c>
      <c r="AF31">
        <v>35.496000000000002</v>
      </c>
      <c r="AG31">
        <v>41.9724</v>
      </c>
      <c r="AH31">
        <v>140.34540000000001</v>
      </c>
      <c r="AI31">
        <v>0</v>
      </c>
      <c r="AJ31">
        <v>0</v>
      </c>
      <c r="AK31">
        <v>52.663499999999999</v>
      </c>
      <c r="AL31">
        <v>79.376220000000004</v>
      </c>
      <c r="AM31">
        <v>15.804048</v>
      </c>
      <c r="AN31">
        <v>0.66954999999999998</v>
      </c>
      <c r="AO31">
        <v>0</v>
      </c>
      <c r="AP31">
        <v>0.38429999999999997</v>
      </c>
      <c r="AQ31">
        <v>47.124000000000002</v>
      </c>
      <c r="AR31">
        <v>34.223999999999997</v>
      </c>
      <c r="AS31">
        <v>30.266999999999999</v>
      </c>
      <c r="AT31">
        <v>19.999955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3078.705226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675.48090000000002</v>
      </c>
      <c r="L32">
        <v>512.15509999999995</v>
      </c>
      <c r="M32">
        <v>92</v>
      </c>
      <c r="N32">
        <v>59.06</v>
      </c>
      <c r="O32">
        <v>123.66562500000001</v>
      </c>
      <c r="P32">
        <v>139.31</v>
      </c>
      <c r="Q32">
        <v>10.91</v>
      </c>
      <c r="R32">
        <v>36.584800000000001</v>
      </c>
      <c r="S32">
        <v>22.793600000000001</v>
      </c>
      <c r="T32">
        <v>0</v>
      </c>
      <c r="U32">
        <v>418.77</v>
      </c>
      <c r="V32">
        <v>20.73</v>
      </c>
      <c r="W32">
        <v>38.847999999999999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32.957704</v>
      </c>
      <c r="AF32">
        <v>35.496000000000002</v>
      </c>
      <c r="AG32">
        <v>41.9724</v>
      </c>
      <c r="AH32">
        <v>140.34540000000001</v>
      </c>
      <c r="AI32">
        <v>0</v>
      </c>
      <c r="AJ32">
        <v>0</v>
      </c>
      <c r="AK32">
        <v>52.663499999999999</v>
      </c>
      <c r="AL32">
        <v>79.376220000000004</v>
      </c>
      <c r="AM32">
        <v>15.804048</v>
      </c>
      <c r="AN32">
        <v>0.66954999999999998</v>
      </c>
      <c r="AO32">
        <v>0</v>
      </c>
      <c r="AP32">
        <v>0.38429999999999997</v>
      </c>
      <c r="AQ32">
        <v>47.124000000000002</v>
      </c>
      <c r="AR32">
        <v>34.223999999999997</v>
      </c>
      <c r="AS32">
        <v>30.266999999999999</v>
      </c>
      <c r="AT32">
        <v>19.999955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2976.8373899999997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602.98090000000002</v>
      </c>
      <c r="L33">
        <v>430.84500000000003</v>
      </c>
      <c r="M33">
        <v>92</v>
      </c>
      <c r="N33">
        <v>59.06</v>
      </c>
      <c r="O33">
        <v>123.66562500000001</v>
      </c>
      <c r="P33">
        <v>139.31</v>
      </c>
      <c r="Q33">
        <v>10.91</v>
      </c>
      <c r="R33">
        <v>42.390099999999997</v>
      </c>
      <c r="S33">
        <v>22.793600000000001</v>
      </c>
      <c r="T33">
        <v>0</v>
      </c>
      <c r="U33">
        <v>418.77</v>
      </c>
      <c r="V33">
        <v>20.73</v>
      </c>
      <c r="W33">
        <v>39.922460000000001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35.496000000000002</v>
      </c>
      <c r="AG33">
        <v>41.9724</v>
      </c>
      <c r="AH33">
        <v>116.9545</v>
      </c>
      <c r="AI33">
        <v>0</v>
      </c>
      <c r="AJ33">
        <v>0</v>
      </c>
      <c r="AK33">
        <v>52.663499999999999</v>
      </c>
      <c r="AL33">
        <v>26.725999999999999</v>
      </c>
      <c r="AM33">
        <v>15.804048</v>
      </c>
      <c r="AN33">
        <v>0.66954999999999998</v>
      </c>
      <c r="AO33">
        <v>0</v>
      </c>
      <c r="AP33">
        <v>0</v>
      </c>
      <c r="AQ33">
        <v>47.124000000000002</v>
      </c>
      <c r="AR33">
        <v>40.847999999999999</v>
      </c>
      <c r="AS33">
        <v>30.266999999999999</v>
      </c>
      <c r="AT33">
        <v>19.999955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2760.10563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602.19949999999994</v>
      </c>
      <c r="L34">
        <v>376.67500000000001</v>
      </c>
      <c r="M34">
        <v>92</v>
      </c>
      <c r="N34">
        <v>59.06</v>
      </c>
      <c r="O34">
        <v>123.66562500000001</v>
      </c>
      <c r="P34">
        <v>139.31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40.061999999999998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18.272072000000001</v>
      </c>
      <c r="AE34">
        <v>32.957704</v>
      </c>
      <c r="AF34">
        <v>17.748000000000001</v>
      </c>
      <c r="AG34">
        <v>41.9724</v>
      </c>
      <c r="AH34">
        <v>93.563599999999994</v>
      </c>
      <c r="AI34">
        <v>0</v>
      </c>
      <c r="AJ34">
        <v>0</v>
      </c>
      <c r="AK34">
        <v>52.663499999999999</v>
      </c>
      <c r="AL34">
        <v>26.725999999999999</v>
      </c>
      <c r="AM34">
        <v>15.804048</v>
      </c>
      <c r="AN34">
        <v>0.66954999999999998</v>
      </c>
      <c r="AO34">
        <v>0</v>
      </c>
      <c r="AP34">
        <v>0</v>
      </c>
      <c r="AQ34">
        <v>47.124000000000002</v>
      </c>
      <c r="AR34">
        <v>40.847999999999999</v>
      </c>
      <c r="AS34">
        <v>30.266999999999999</v>
      </c>
      <c r="AT34">
        <v>19.999955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2632.4036939999996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535.29999999999995</v>
      </c>
      <c r="L35">
        <v>363.42500000000001</v>
      </c>
      <c r="M35">
        <v>92</v>
      </c>
      <c r="N35">
        <v>59.06</v>
      </c>
      <c r="O35">
        <v>123.66562500000001</v>
      </c>
      <c r="P35">
        <v>139.31</v>
      </c>
      <c r="Q35">
        <v>10.1389</v>
      </c>
      <c r="R35">
        <v>42.390099999999997</v>
      </c>
      <c r="S35">
        <v>24.290378</v>
      </c>
      <c r="T35">
        <v>0</v>
      </c>
      <c r="U35">
        <v>418.77</v>
      </c>
      <c r="V35">
        <v>20.73</v>
      </c>
      <c r="W35">
        <v>34.799999999999997</v>
      </c>
      <c r="X35">
        <v>147.26089999999999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18.229800000000001</v>
      </c>
      <c r="AE35">
        <v>16.478852</v>
      </c>
      <c r="AF35">
        <v>8.8740000000000006</v>
      </c>
      <c r="AG35">
        <v>41.9724</v>
      </c>
      <c r="AH35">
        <v>66.290000000000006</v>
      </c>
      <c r="AI35">
        <v>0</v>
      </c>
      <c r="AJ35">
        <v>0</v>
      </c>
      <c r="AK35">
        <v>52.663499999999999</v>
      </c>
      <c r="AL35">
        <v>26.725999999999999</v>
      </c>
      <c r="AM35">
        <v>15.804048</v>
      </c>
      <c r="AN35">
        <v>0.66954999999999998</v>
      </c>
      <c r="AO35">
        <v>0</v>
      </c>
      <c r="AP35">
        <v>0</v>
      </c>
      <c r="AQ35">
        <v>47.124000000000002</v>
      </c>
      <c r="AR35">
        <v>34.223999999999997</v>
      </c>
      <c r="AS35">
        <v>30.266999999999999</v>
      </c>
      <c r="AT35">
        <v>19.999955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2491.3494479999999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540.90049999999997</v>
      </c>
      <c r="L36">
        <v>363.42500000000001</v>
      </c>
      <c r="M36">
        <v>92</v>
      </c>
      <c r="N36">
        <v>59.06</v>
      </c>
      <c r="O36">
        <v>123.66562500000001</v>
      </c>
      <c r="P36">
        <v>139.31</v>
      </c>
      <c r="Q36">
        <v>10.1389</v>
      </c>
      <c r="R36">
        <v>42.390099999999997</v>
      </c>
      <c r="S36">
        <v>23.687000000000001</v>
      </c>
      <c r="T36">
        <v>0</v>
      </c>
      <c r="U36">
        <v>418.77</v>
      </c>
      <c r="V36">
        <v>20.73</v>
      </c>
      <c r="W36">
        <v>34.799999999999997</v>
      </c>
      <c r="X36">
        <v>147.26089999999999</v>
      </c>
      <c r="Y36">
        <v>0</v>
      </c>
      <c r="Z36">
        <v>13.041600000000001</v>
      </c>
      <c r="AA36">
        <v>42.14808</v>
      </c>
      <c r="AB36">
        <v>26.34008</v>
      </c>
      <c r="AC36">
        <v>19.35568</v>
      </c>
      <c r="AD36">
        <v>9.1149000000000004</v>
      </c>
      <c r="AE36">
        <v>16.478852</v>
      </c>
      <c r="AF36">
        <v>8.8740000000000006</v>
      </c>
      <c r="AG36">
        <v>41.9724</v>
      </c>
      <c r="AH36">
        <v>66.290000000000006</v>
      </c>
      <c r="AI36">
        <v>0</v>
      </c>
      <c r="AJ36">
        <v>0</v>
      </c>
      <c r="AK36">
        <v>52.663499999999999</v>
      </c>
      <c r="AL36">
        <v>26.725999999999999</v>
      </c>
      <c r="AM36">
        <v>15.804048</v>
      </c>
      <c r="AN36">
        <v>0.66954999999999998</v>
      </c>
      <c r="AO36">
        <v>0</v>
      </c>
      <c r="AP36">
        <v>0</v>
      </c>
      <c r="AQ36">
        <v>47.124000000000002</v>
      </c>
      <c r="AR36">
        <v>34.223999999999997</v>
      </c>
      <c r="AS36">
        <v>30.266999999999999</v>
      </c>
      <c r="AT36">
        <v>19.999955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2487.2316700000001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533.47</v>
      </c>
      <c r="L37">
        <v>363.42500000000001</v>
      </c>
      <c r="M37">
        <v>92</v>
      </c>
      <c r="N37">
        <v>59.06</v>
      </c>
      <c r="O37">
        <v>123.66562500000001</v>
      </c>
      <c r="P37">
        <v>139.31</v>
      </c>
      <c r="Q37">
        <v>10.1389</v>
      </c>
      <c r="R37">
        <v>42.390099999999997</v>
      </c>
      <c r="S37">
        <v>23.687000000000001</v>
      </c>
      <c r="T37">
        <v>0</v>
      </c>
      <c r="U37">
        <v>418.77</v>
      </c>
      <c r="V37">
        <v>20.73</v>
      </c>
      <c r="W37">
        <v>34.799999999999997</v>
      </c>
      <c r="X37">
        <v>147.26089999999999</v>
      </c>
      <c r="Y37">
        <v>0</v>
      </c>
      <c r="Z37">
        <v>13.041600000000001</v>
      </c>
      <c r="AA37">
        <v>41.7515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41.9724</v>
      </c>
      <c r="AH37">
        <v>66.290000000000006</v>
      </c>
      <c r="AI37">
        <v>0</v>
      </c>
      <c r="AJ37">
        <v>0</v>
      </c>
      <c r="AK37">
        <v>52.663499999999999</v>
      </c>
      <c r="AL37">
        <v>26.725999999999999</v>
      </c>
      <c r="AM37">
        <v>15.804048</v>
      </c>
      <c r="AN37">
        <v>0.66954999999999998</v>
      </c>
      <c r="AO37">
        <v>0</v>
      </c>
      <c r="AP37">
        <v>0</v>
      </c>
      <c r="AQ37">
        <v>47.124000000000002</v>
      </c>
      <c r="AR37">
        <v>34.223999999999997</v>
      </c>
      <c r="AS37">
        <v>30.266999999999999</v>
      </c>
      <c r="AT37">
        <v>19.999955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2470.2896899999996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515.47</v>
      </c>
      <c r="L38">
        <v>363.42500000000001</v>
      </c>
      <c r="M38">
        <v>92</v>
      </c>
      <c r="N38">
        <v>59.06</v>
      </c>
      <c r="O38">
        <v>123.66562500000001</v>
      </c>
      <c r="P38">
        <v>139.31</v>
      </c>
      <c r="Q38">
        <v>10.1389</v>
      </c>
      <c r="R38">
        <v>42.390099999999997</v>
      </c>
      <c r="S38">
        <v>23.687000000000001</v>
      </c>
      <c r="T38">
        <v>0</v>
      </c>
      <c r="U38">
        <v>418.77</v>
      </c>
      <c r="V38">
        <v>20.73</v>
      </c>
      <c r="W38">
        <v>34.799999999999997</v>
      </c>
      <c r="X38">
        <v>147.26089999999999</v>
      </c>
      <c r="Y38">
        <v>0</v>
      </c>
      <c r="Z38">
        <v>13.041600000000001</v>
      </c>
      <c r="AA38">
        <v>41.7515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41.9724</v>
      </c>
      <c r="AH38">
        <v>66.290000000000006</v>
      </c>
      <c r="AI38">
        <v>0</v>
      </c>
      <c r="AJ38">
        <v>0</v>
      </c>
      <c r="AK38">
        <v>52.663499999999999</v>
      </c>
      <c r="AL38">
        <v>26.725999999999999</v>
      </c>
      <c r="AM38">
        <v>15.804048</v>
      </c>
      <c r="AN38">
        <v>0.66954999999999998</v>
      </c>
      <c r="AO38">
        <v>0</v>
      </c>
      <c r="AP38">
        <v>0</v>
      </c>
      <c r="AQ38">
        <v>47.124000000000002</v>
      </c>
      <c r="AR38">
        <v>34.223999999999997</v>
      </c>
      <c r="AS38">
        <v>30.266999999999999</v>
      </c>
      <c r="AT38">
        <v>19.999955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2452.2896900000005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479.47</v>
      </c>
      <c r="L39">
        <v>363.42500000000001</v>
      </c>
      <c r="M39">
        <v>92</v>
      </c>
      <c r="N39">
        <v>59.06</v>
      </c>
      <c r="O39">
        <v>123.66562500000001</v>
      </c>
      <c r="P39">
        <v>139.31</v>
      </c>
      <c r="Q39">
        <v>10.1389</v>
      </c>
      <c r="R39">
        <v>42.390099999999997</v>
      </c>
      <c r="S39">
        <v>23.687000000000001</v>
      </c>
      <c r="T39">
        <v>0</v>
      </c>
      <c r="U39">
        <v>418.77</v>
      </c>
      <c r="V39">
        <v>20.73</v>
      </c>
      <c r="W39">
        <v>34.799999999999997</v>
      </c>
      <c r="X39">
        <v>147.26089999999999</v>
      </c>
      <c r="Y39">
        <v>0</v>
      </c>
      <c r="Z39">
        <v>13.041600000000001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41.9724</v>
      </c>
      <c r="AH39">
        <v>66.290000000000006</v>
      </c>
      <c r="AI39">
        <v>0</v>
      </c>
      <c r="AJ39">
        <v>0</v>
      </c>
      <c r="AK39">
        <v>52.663499999999999</v>
      </c>
      <c r="AL39">
        <v>26.725999999999999</v>
      </c>
      <c r="AM39">
        <v>15.804048</v>
      </c>
      <c r="AN39">
        <v>0.66954999999999998</v>
      </c>
      <c r="AO39">
        <v>0</v>
      </c>
      <c r="AP39">
        <v>0</v>
      </c>
      <c r="AQ39">
        <v>35.343000000000004</v>
      </c>
      <c r="AR39">
        <v>34.223999999999997</v>
      </c>
      <c r="AS39">
        <v>30.266999999999999</v>
      </c>
      <c r="AT39">
        <v>19.999955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2390.8559099999993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479.47</v>
      </c>
      <c r="L40">
        <v>410.42500000000001</v>
      </c>
      <c r="M40">
        <v>92</v>
      </c>
      <c r="N40">
        <v>59.06</v>
      </c>
      <c r="O40">
        <v>123.66562500000001</v>
      </c>
      <c r="P40">
        <v>139.31</v>
      </c>
      <c r="Q40">
        <v>10.1389</v>
      </c>
      <c r="R40">
        <v>42.390099999999997</v>
      </c>
      <c r="S40">
        <v>23.687000000000001</v>
      </c>
      <c r="T40">
        <v>0</v>
      </c>
      <c r="U40">
        <v>418.77</v>
      </c>
      <c r="V40">
        <v>20.73</v>
      </c>
      <c r="W40">
        <v>34.799999999999997</v>
      </c>
      <c r="X40">
        <v>147.26089999999999</v>
      </c>
      <c r="Y40">
        <v>0</v>
      </c>
      <c r="Z40">
        <v>13.041600000000001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41.9724</v>
      </c>
      <c r="AH40">
        <v>42.615000000000002</v>
      </c>
      <c r="AI40">
        <v>0</v>
      </c>
      <c r="AJ40">
        <v>0</v>
      </c>
      <c r="AK40">
        <v>52.663499999999999</v>
      </c>
      <c r="AL40">
        <v>26.725999999999999</v>
      </c>
      <c r="AM40">
        <v>15.804048</v>
      </c>
      <c r="AN40">
        <v>0.66954999999999998</v>
      </c>
      <c r="AO40">
        <v>0</v>
      </c>
      <c r="AP40">
        <v>0</v>
      </c>
      <c r="AQ40">
        <v>35.343000000000004</v>
      </c>
      <c r="AR40">
        <v>34.223999999999997</v>
      </c>
      <c r="AS40">
        <v>30.266999999999999</v>
      </c>
      <c r="AT40">
        <v>19.999955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2414.18091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477.47</v>
      </c>
      <c r="L41">
        <v>425.42500000000001</v>
      </c>
      <c r="M41">
        <v>92</v>
      </c>
      <c r="N41">
        <v>59.06</v>
      </c>
      <c r="O41">
        <v>123.66562500000001</v>
      </c>
      <c r="P41">
        <v>139.31</v>
      </c>
      <c r="Q41">
        <v>10.1389</v>
      </c>
      <c r="R41">
        <v>37.622999999999998</v>
      </c>
      <c r="S41">
        <v>23.687000000000001</v>
      </c>
      <c r="T41">
        <v>0</v>
      </c>
      <c r="U41">
        <v>418.77</v>
      </c>
      <c r="V41">
        <v>18.464600000000001</v>
      </c>
      <c r="W41">
        <v>34.799999999999997</v>
      </c>
      <c r="X41">
        <v>147.26089999999999</v>
      </c>
      <c r="Y41">
        <v>0</v>
      </c>
      <c r="Z41">
        <v>13.041600000000001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41.9724</v>
      </c>
      <c r="AH41">
        <v>19.508199999999999</v>
      </c>
      <c r="AI41">
        <v>0</v>
      </c>
      <c r="AJ41">
        <v>0</v>
      </c>
      <c r="AK41">
        <v>52.663499999999999</v>
      </c>
      <c r="AL41">
        <v>26.725999999999999</v>
      </c>
      <c r="AM41">
        <v>15.804048</v>
      </c>
      <c r="AN41">
        <v>0.66954999999999998</v>
      </c>
      <c r="AO41">
        <v>0</v>
      </c>
      <c r="AP41">
        <v>6.9173999999999998</v>
      </c>
      <c r="AQ41">
        <v>35.343000000000004</v>
      </c>
      <c r="AR41">
        <v>34.223999999999997</v>
      </c>
      <c r="AS41">
        <v>30.266999999999999</v>
      </c>
      <c r="AT41">
        <v>19.999955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2403.9590100000005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485.47</v>
      </c>
      <c r="L42">
        <v>462.42500000000001</v>
      </c>
      <c r="M42">
        <v>92</v>
      </c>
      <c r="N42">
        <v>59.06</v>
      </c>
      <c r="O42">
        <v>123.66562500000001</v>
      </c>
      <c r="P42">
        <v>139.31</v>
      </c>
      <c r="Q42">
        <v>10.1389</v>
      </c>
      <c r="R42">
        <v>37.622999999999998</v>
      </c>
      <c r="S42">
        <v>23.687000000000001</v>
      </c>
      <c r="T42">
        <v>0</v>
      </c>
      <c r="U42">
        <v>418.77</v>
      </c>
      <c r="V42">
        <v>18.464600000000001</v>
      </c>
      <c r="W42">
        <v>34.799999999999997</v>
      </c>
      <c r="X42">
        <v>147.26089999999999</v>
      </c>
      <c r="Y42">
        <v>0</v>
      </c>
      <c r="Z42">
        <v>13.041600000000001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41.9724</v>
      </c>
      <c r="AH42">
        <v>0</v>
      </c>
      <c r="AI42">
        <v>0</v>
      </c>
      <c r="AJ42">
        <v>0</v>
      </c>
      <c r="AK42">
        <v>52.663499999999999</v>
      </c>
      <c r="AL42">
        <v>26.725999999999999</v>
      </c>
      <c r="AM42">
        <v>15.804048</v>
      </c>
      <c r="AN42">
        <v>0.66954999999999998</v>
      </c>
      <c r="AO42">
        <v>0</v>
      </c>
      <c r="AP42">
        <v>6.9173999999999998</v>
      </c>
      <c r="AQ42">
        <v>23.562000000000001</v>
      </c>
      <c r="AR42">
        <v>34.223999999999997</v>
      </c>
      <c r="AS42">
        <v>30.266999999999999</v>
      </c>
      <c r="AT42">
        <v>19.999955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2403.6204499999994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487.47</v>
      </c>
      <c r="L43">
        <v>493.42500000000001</v>
      </c>
      <c r="M43">
        <v>92</v>
      </c>
      <c r="N43">
        <v>59.06</v>
      </c>
      <c r="O43">
        <v>123.66562500000001</v>
      </c>
      <c r="P43">
        <v>139.31</v>
      </c>
      <c r="Q43">
        <v>10.1389</v>
      </c>
      <c r="R43">
        <v>37.622999999999998</v>
      </c>
      <c r="S43">
        <v>23.687000000000001</v>
      </c>
      <c r="T43">
        <v>0</v>
      </c>
      <c r="U43">
        <v>418.77</v>
      </c>
      <c r="V43">
        <v>18.464600000000001</v>
      </c>
      <c r="W43">
        <v>34.799999999999997</v>
      </c>
      <c r="X43">
        <v>147.26089999999999</v>
      </c>
      <c r="Y43">
        <v>0</v>
      </c>
      <c r="Z43">
        <v>13.041600000000001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41.9724</v>
      </c>
      <c r="AH43">
        <v>0</v>
      </c>
      <c r="AI43">
        <v>0</v>
      </c>
      <c r="AJ43">
        <v>0</v>
      </c>
      <c r="AK43">
        <v>52.663499999999999</v>
      </c>
      <c r="AL43">
        <v>26.725999999999999</v>
      </c>
      <c r="AM43">
        <v>15.804048</v>
      </c>
      <c r="AN43">
        <v>0.66954999999999998</v>
      </c>
      <c r="AO43">
        <v>0</v>
      </c>
      <c r="AP43">
        <v>6.9173999999999998</v>
      </c>
      <c r="AQ43">
        <v>11.781000000000001</v>
      </c>
      <c r="AR43">
        <v>40.847999999999999</v>
      </c>
      <c r="AS43">
        <v>32.553840000000001</v>
      </c>
      <c r="AT43">
        <v>19.999955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2433.7502899999999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480.47</v>
      </c>
      <c r="L44">
        <v>503.42500000000001</v>
      </c>
      <c r="M44">
        <v>92</v>
      </c>
      <c r="N44">
        <v>59.06</v>
      </c>
      <c r="O44">
        <v>123.66562500000001</v>
      </c>
      <c r="P44">
        <v>139.31</v>
      </c>
      <c r="Q44">
        <v>10.1389</v>
      </c>
      <c r="R44">
        <v>37.622999999999998</v>
      </c>
      <c r="S44">
        <v>23.687000000000001</v>
      </c>
      <c r="T44">
        <v>0</v>
      </c>
      <c r="U44">
        <v>418.77</v>
      </c>
      <c r="V44">
        <v>18.464600000000001</v>
      </c>
      <c r="W44">
        <v>34.799999999999997</v>
      </c>
      <c r="X44">
        <v>147.26089999999999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41.9724</v>
      </c>
      <c r="AH44">
        <v>0</v>
      </c>
      <c r="AI44">
        <v>0</v>
      </c>
      <c r="AJ44">
        <v>0</v>
      </c>
      <c r="AK44">
        <v>52.663499999999999</v>
      </c>
      <c r="AL44">
        <v>26.725999999999999</v>
      </c>
      <c r="AM44">
        <v>15.804048</v>
      </c>
      <c r="AN44">
        <v>0.66954999999999998</v>
      </c>
      <c r="AO44">
        <v>0</v>
      </c>
      <c r="AP44">
        <v>6.9173999999999998</v>
      </c>
      <c r="AQ44">
        <v>0</v>
      </c>
      <c r="AR44">
        <v>40.847999999999999</v>
      </c>
      <c r="AS44">
        <v>32.553840000000001</v>
      </c>
      <c r="AT44">
        <v>19.999955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2410.91993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405.3</v>
      </c>
      <c r="L45">
        <v>514.42499999999995</v>
      </c>
      <c r="M45">
        <v>92</v>
      </c>
      <c r="N45">
        <v>59.06</v>
      </c>
      <c r="O45">
        <v>123.66562500000001</v>
      </c>
      <c r="P45">
        <v>132.75</v>
      </c>
      <c r="Q45">
        <v>10.1389</v>
      </c>
      <c r="R45">
        <v>37.622999999999998</v>
      </c>
      <c r="S45">
        <v>23.687000000000001</v>
      </c>
      <c r="T45">
        <v>0</v>
      </c>
      <c r="U45">
        <v>418.77</v>
      </c>
      <c r="V45">
        <v>18.464600000000001</v>
      </c>
      <c r="W45">
        <v>34.799999999999997</v>
      </c>
      <c r="X45">
        <v>147.26089999999999</v>
      </c>
      <c r="Y45">
        <v>0</v>
      </c>
      <c r="Z45">
        <v>13.041600000000001</v>
      </c>
      <c r="AA45">
        <v>0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41.9724</v>
      </c>
      <c r="AH45">
        <v>0</v>
      </c>
      <c r="AI45">
        <v>0</v>
      </c>
      <c r="AJ45">
        <v>0</v>
      </c>
      <c r="AK45">
        <v>52.663499999999999</v>
      </c>
      <c r="AL45">
        <v>26.725999999999999</v>
      </c>
      <c r="AM45">
        <v>15.804048</v>
      </c>
      <c r="AN45">
        <v>0.66954999999999998</v>
      </c>
      <c r="AO45">
        <v>0</v>
      </c>
      <c r="AP45">
        <v>6.9173999999999998</v>
      </c>
      <c r="AQ45">
        <v>0</v>
      </c>
      <c r="AR45">
        <v>34.776000000000003</v>
      </c>
      <c r="AS45">
        <v>30.266999999999999</v>
      </c>
      <c r="AT45">
        <v>19.999955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2331.8310899999997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375.35</v>
      </c>
      <c r="L46">
        <v>514.42499999999995</v>
      </c>
      <c r="M46">
        <v>92</v>
      </c>
      <c r="N46">
        <v>59.06</v>
      </c>
      <c r="O46">
        <v>123.66562500000001</v>
      </c>
      <c r="P46">
        <v>132.75</v>
      </c>
      <c r="Q46">
        <v>10.1389</v>
      </c>
      <c r="R46">
        <v>37.622999999999998</v>
      </c>
      <c r="S46">
        <v>23.687000000000001</v>
      </c>
      <c r="T46">
        <v>0</v>
      </c>
      <c r="U46">
        <v>418.77</v>
      </c>
      <c r="V46">
        <v>18.464600000000001</v>
      </c>
      <c r="W46">
        <v>34.799999999999997</v>
      </c>
      <c r="X46">
        <v>147.26089999999999</v>
      </c>
      <c r="Y46">
        <v>0</v>
      </c>
      <c r="Z46">
        <v>13.041600000000001</v>
      </c>
      <c r="AA46">
        <v>0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41.9724</v>
      </c>
      <c r="AH46">
        <v>0</v>
      </c>
      <c r="AI46">
        <v>0</v>
      </c>
      <c r="AJ46">
        <v>0</v>
      </c>
      <c r="AK46">
        <v>52.663499999999999</v>
      </c>
      <c r="AL46">
        <v>26.725999999999999</v>
      </c>
      <c r="AM46">
        <v>15.804048</v>
      </c>
      <c r="AN46">
        <v>0.66954999999999998</v>
      </c>
      <c r="AO46">
        <v>0</v>
      </c>
      <c r="AP46">
        <v>6.9173999999999998</v>
      </c>
      <c r="AQ46">
        <v>0</v>
      </c>
      <c r="AR46">
        <v>34.776000000000003</v>
      </c>
      <c r="AS46">
        <v>30.266999999999999</v>
      </c>
      <c r="AT46">
        <v>19.999955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2301.8810899999999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375.35</v>
      </c>
      <c r="L47">
        <v>514.42499999999995</v>
      </c>
      <c r="M47">
        <v>92</v>
      </c>
      <c r="N47">
        <v>59.06</v>
      </c>
      <c r="O47">
        <v>123.66562500000001</v>
      </c>
      <c r="P47">
        <v>132.75</v>
      </c>
      <c r="Q47">
        <v>10.1389</v>
      </c>
      <c r="R47">
        <v>37.622999999999998</v>
      </c>
      <c r="S47">
        <v>23.687000000000001</v>
      </c>
      <c r="T47">
        <v>0</v>
      </c>
      <c r="U47">
        <v>418.77</v>
      </c>
      <c r="V47">
        <v>18.464600000000001</v>
      </c>
      <c r="W47">
        <v>34.799999999999997</v>
      </c>
      <c r="X47">
        <v>147.26089999999999</v>
      </c>
      <c r="Y47">
        <v>0</v>
      </c>
      <c r="Z47">
        <v>13.041600000000001</v>
      </c>
      <c r="AA47">
        <v>0</v>
      </c>
      <c r="AB47">
        <v>13.0634</v>
      </c>
      <c r="AC47">
        <v>9.6778399999999998</v>
      </c>
      <c r="AD47">
        <v>0</v>
      </c>
      <c r="AE47">
        <v>32.957704</v>
      </c>
      <c r="AF47">
        <v>8.8740000000000006</v>
      </c>
      <c r="AG47">
        <v>41.9724</v>
      </c>
      <c r="AH47">
        <v>0</v>
      </c>
      <c r="AI47">
        <v>0</v>
      </c>
      <c r="AJ47">
        <v>0</v>
      </c>
      <c r="AK47">
        <v>52.663499999999999</v>
      </c>
      <c r="AL47">
        <v>40.088999999999999</v>
      </c>
      <c r="AM47">
        <v>15.804048</v>
      </c>
      <c r="AN47">
        <v>0.66954999999999998</v>
      </c>
      <c r="AO47">
        <v>0</v>
      </c>
      <c r="AP47">
        <v>6.9173999999999998</v>
      </c>
      <c r="AQ47">
        <v>0</v>
      </c>
      <c r="AR47">
        <v>34.776000000000003</v>
      </c>
      <c r="AS47">
        <v>30.266999999999999</v>
      </c>
      <c r="AT47">
        <v>19.999955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2308.7684219999992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375.35</v>
      </c>
      <c r="L48">
        <v>514.42499999999995</v>
      </c>
      <c r="M48">
        <v>92</v>
      </c>
      <c r="N48">
        <v>59.06</v>
      </c>
      <c r="O48">
        <v>123.66562500000001</v>
      </c>
      <c r="P48">
        <v>132.75</v>
      </c>
      <c r="Q48">
        <v>10.1389</v>
      </c>
      <c r="R48">
        <v>37.622999999999998</v>
      </c>
      <c r="S48">
        <v>23.687000000000001</v>
      </c>
      <c r="T48">
        <v>0</v>
      </c>
      <c r="U48">
        <v>418.77</v>
      </c>
      <c r="V48">
        <v>18.464600000000001</v>
      </c>
      <c r="W48">
        <v>34.799999999999997</v>
      </c>
      <c r="X48">
        <v>147.26089999999999</v>
      </c>
      <c r="Y48">
        <v>0</v>
      </c>
      <c r="Z48">
        <v>13.041600000000001</v>
      </c>
      <c r="AA48">
        <v>0</v>
      </c>
      <c r="AB48">
        <v>13.0634</v>
      </c>
      <c r="AC48">
        <v>9.6778399999999998</v>
      </c>
      <c r="AD48">
        <v>0</v>
      </c>
      <c r="AE48">
        <v>32.957704</v>
      </c>
      <c r="AF48">
        <v>8.8740000000000006</v>
      </c>
      <c r="AG48">
        <v>41.9724</v>
      </c>
      <c r="AH48">
        <v>0</v>
      </c>
      <c r="AI48">
        <v>0</v>
      </c>
      <c r="AJ48">
        <v>0</v>
      </c>
      <c r="AK48">
        <v>52.663499999999999</v>
      </c>
      <c r="AL48">
        <v>40.088999999999999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34.776000000000003</v>
      </c>
      <c r="AS48">
        <v>30.266999999999999</v>
      </c>
      <c r="AT48">
        <v>19.999955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2301.8510219999998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375.35</v>
      </c>
      <c r="L49">
        <v>465.42500000000001</v>
      </c>
      <c r="M49">
        <v>92</v>
      </c>
      <c r="N49">
        <v>59.06</v>
      </c>
      <c r="O49">
        <v>123.66562500000001</v>
      </c>
      <c r="P49">
        <v>132.75</v>
      </c>
      <c r="Q49">
        <v>10.1389</v>
      </c>
      <c r="R49">
        <v>37.622999999999998</v>
      </c>
      <c r="S49">
        <v>23.687000000000001</v>
      </c>
      <c r="T49">
        <v>0</v>
      </c>
      <c r="U49">
        <v>418.77</v>
      </c>
      <c r="V49">
        <v>18.464600000000001</v>
      </c>
      <c r="W49">
        <v>34.799999999999997</v>
      </c>
      <c r="X49">
        <v>147.26089999999999</v>
      </c>
      <c r="Y49">
        <v>0</v>
      </c>
      <c r="Z49">
        <v>13.041600000000001</v>
      </c>
      <c r="AA49">
        <v>0</v>
      </c>
      <c r="AB49">
        <v>13.0634</v>
      </c>
      <c r="AC49">
        <v>9.6778399999999998</v>
      </c>
      <c r="AD49">
        <v>0</v>
      </c>
      <c r="AE49">
        <v>32.957704</v>
      </c>
      <c r="AF49">
        <v>8.8740000000000006</v>
      </c>
      <c r="AG49">
        <v>41.9724</v>
      </c>
      <c r="AH49">
        <v>0</v>
      </c>
      <c r="AI49">
        <v>0</v>
      </c>
      <c r="AJ49">
        <v>0</v>
      </c>
      <c r="AK49">
        <v>52.663499999999999</v>
      </c>
      <c r="AL49">
        <v>40.088999999999999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34.776000000000003</v>
      </c>
      <c r="AS49">
        <v>30.266999999999999</v>
      </c>
      <c r="AT49">
        <v>19.999955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2252.8510219999998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375.35</v>
      </c>
      <c r="L50">
        <v>465.42500000000001</v>
      </c>
      <c r="M50">
        <v>92</v>
      </c>
      <c r="N50">
        <v>59.06</v>
      </c>
      <c r="O50">
        <v>123.66562500000001</v>
      </c>
      <c r="P50">
        <v>132.75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18.464600000000001</v>
      </c>
      <c r="W50">
        <v>34.799999999999997</v>
      </c>
      <c r="X50">
        <v>147.26089999999999</v>
      </c>
      <c r="Y50">
        <v>0</v>
      </c>
      <c r="Z50">
        <v>13.041600000000001</v>
      </c>
      <c r="AA50">
        <v>0</v>
      </c>
      <c r="AB50">
        <v>13.0634</v>
      </c>
      <c r="AC50">
        <v>9.6778399999999998</v>
      </c>
      <c r="AD50">
        <v>0</v>
      </c>
      <c r="AE50">
        <v>32.957704</v>
      </c>
      <c r="AF50">
        <v>8.8740000000000006</v>
      </c>
      <c r="AG50">
        <v>41.9724</v>
      </c>
      <c r="AH50">
        <v>0</v>
      </c>
      <c r="AI50">
        <v>0</v>
      </c>
      <c r="AJ50">
        <v>0</v>
      </c>
      <c r="AK50">
        <v>52.663499999999999</v>
      </c>
      <c r="AL50">
        <v>40.088999999999999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34.776000000000003</v>
      </c>
      <c r="AS50">
        <v>30.266999999999999</v>
      </c>
      <c r="AT50">
        <v>19.999955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2252.8510219999998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375.35</v>
      </c>
      <c r="L51">
        <v>455.42500000000001</v>
      </c>
      <c r="M51">
        <v>92</v>
      </c>
      <c r="N51">
        <v>59.06</v>
      </c>
      <c r="O51">
        <v>123.66562500000001</v>
      </c>
      <c r="P51">
        <v>132.75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18.464600000000001</v>
      </c>
      <c r="W51">
        <v>34.799999999999997</v>
      </c>
      <c r="X51">
        <v>147.26089999999999</v>
      </c>
      <c r="Y51">
        <v>0</v>
      </c>
      <c r="Z51">
        <v>19.5624</v>
      </c>
      <c r="AA51">
        <v>0</v>
      </c>
      <c r="AB51">
        <v>13.0634</v>
      </c>
      <c r="AC51">
        <v>9.6778399999999998</v>
      </c>
      <c r="AD51">
        <v>0</v>
      </c>
      <c r="AE51">
        <v>32.957704</v>
      </c>
      <c r="AF51">
        <v>8.8740000000000006</v>
      </c>
      <c r="AG51">
        <v>41.9724</v>
      </c>
      <c r="AH51">
        <v>0</v>
      </c>
      <c r="AI51">
        <v>0</v>
      </c>
      <c r="AJ51">
        <v>0</v>
      </c>
      <c r="AK51">
        <v>52.663499999999999</v>
      </c>
      <c r="AL51">
        <v>40.088999999999999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34.776000000000003</v>
      </c>
      <c r="AS51">
        <v>30.266999999999999</v>
      </c>
      <c r="AT51">
        <v>19.999955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2249.3718220000001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375.35</v>
      </c>
      <c r="L52">
        <v>455.42500000000001</v>
      </c>
      <c r="M52">
        <v>92</v>
      </c>
      <c r="N52">
        <v>59.06</v>
      </c>
      <c r="O52">
        <v>123.66562500000001</v>
      </c>
      <c r="P52">
        <v>132.75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18.464600000000001</v>
      </c>
      <c r="W52">
        <v>34.799999999999997</v>
      </c>
      <c r="X52">
        <v>147.26089999999999</v>
      </c>
      <c r="Y52">
        <v>0</v>
      </c>
      <c r="Z52">
        <v>19.5624</v>
      </c>
      <c r="AA52">
        <v>0</v>
      </c>
      <c r="AB52">
        <v>13.0634</v>
      </c>
      <c r="AC52">
        <v>9.6778399999999998</v>
      </c>
      <c r="AD52">
        <v>0</v>
      </c>
      <c r="AE52">
        <v>32.957704</v>
      </c>
      <c r="AF52">
        <v>8.8740000000000006</v>
      </c>
      <c r="AG52">
        <v>41.9724</v>
      </c>
      <c r="AH52">
        <v>0</v>
      </c>
      <c r="AI52">
        <v>0</v>
      </c>
      <c r="AJ52">
        <v>0</v>
      </c>
      <c r="AK52">
        <v>52.663499999999999</v>
      </c>
      <c r="AL52">
        <v>40.088999999999999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34.776000000000003</v>
      </c>
      <c r="AS52">
        <v>30.266999999999999</v>
      </c>
      <c r="AT52">
        <v>19.999955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2249.3718220000001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375.35</v>
      </c>
      <c r="L53">
        <v>455.42500000000001</v>
      </c>
      <c r="M53">
        <v>92</v>
      </c>
      <c r="N53">
        <v>59.06</v>
      </c>
      <c r="O53">
        <v>123.66562500000001</v>
      </c>
      <c r="P53">
        <v>132.75</v>
      </c>
      <c r="Q53">
        <v>10.1389</v>
      </c>
      <c r="R53">
        <v>37.622999999999998</v>
      </c>
      <c r="S53">
        <v>23.687000000000001</v>
      </c>
      <c r="T53">
        <v>0</v>
      </c>
      <c r="U53">
        <v>418.77</v>
      </c>
      <c r="V53">
        <v>18.464600000000001</v>
      </c>
      <c r="W53">
        <v>34.799999999999997</v>
      </c>
      <c r="X53">
        <v>147.26089999999999</v>
      </c>
      <c r="Y53">
        <v>0</v>
      </c>
      <c r="Z53">
        <v>19.5624</v>
      </c>
      <c r="AA53">
        <v>0</v>
      </c>
      <c r="AB53">
        <v>13.0634</v>
      </c>
      <c r="AC53">
        <v>9.6778399999999998</v>
      </c>
      <c r="AD53">
        <v>0</v>
      </c>
      <c r="AE53">
        <v>32.957704</v>
      </c>
      <c r="AF53">
        <v>8.8740000000000006</v>
      </c>
      <c r="AG53">
        <v>41.9724</v>
      </c>
      <c r="AH53">
        <v>0</v>
      </c>
      <c r="AI53">
        <v>0</v>
      </c>
      <c r="AJ53">
        <v>0</v>
      </c>
      <c r="AK53">
        <v>52.663499999999999</v>
      </c>
      <c r="AL53">
        <v>40.088999999999999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28.249199999999998</v>
      </c>
      <c r="AT53">
        <v>19.999955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2253.4260220000006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375.35</v>
      </c>
      <c r="L54">
        <v>430.42500000000001</v>
      </c>
      <c r="M54">
        <v>92</v>
      </c>
      <c r="N54">
        <v>59.06</v>
      </c>
      <c r="O54">
        <v>123.66562500000001</v>
      </c>
      <c r="P54">
        <v>132.75</v>
      </c>
      <c r="Q54">
        <v>10.1389</v>
      </c>
      <c r="R54">
        <v>37.622999999999998</v>
      </c>
      <c r="S54">
        <v>23.687000000000001</v>
      </c>
      <c r="T54">
        <v>0</v>
      </c>
      <c r="U54">
        <v>418.77</v>
      </c>
      <c r="V54">
        <v>18.464600000000001</v>
      </c>
      <c r="W54">
        <v>34.799999999999997</v>
      </c>
      <c r="X54">
        <v>147.26089999999999</v>
      </c>
      <c r="Y54">
        <v>0</v>
      </c>
      <c r="Z54">
        <v>19.5624</v>
      </c>
      <c r="AA54">
        <v>0</v>
      </c>
      <c r="AB54">
        <v>13.0634</v>
      </c>
      <c r="AC54">
        <v>9.6778399999999998</v>
      </c>
      <c r="AD54">
        <v>0</v>
      </c>
      <c r="AE54">
        <v>32.957704</v>
      </c>
      <c r="AF54">
        <v>8.8740000000000006</v>
      </c>
      <c r="AG54">
        <v>41.9724</v>
      </c>
      <c r="AH54">
        <v>0</v>
      </c>
      <c r="AI54">
        <v>0</v>
      </c>
      <c r="AJ54">
        <v>0</v>
      </c>
      <c r="AK54">
        <v>52.663499999999999</v>
      </c>
      <c r="AL54">
        <v>40.088999999999999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28.249199999999998</v>
      </c>
      <c r="AT54">
        <v>19.999955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2228.4260220000006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375.35</v>
      </c>
      <c r="L55">
        <v>363.42500000000001</v>
      </c>
      <c r="M55">
        <v>92</v>
      </c>
      <c r="N55">
        <v>59.06</v>
      </c>
      <c r="O55">
        <v>123.66562500000001</v>
      </c>
      <c r="P55">
        <v>132.75</v>
      </c>
      <c r="Q55">
        <v>10.1389</v>
      </c>
      <c r="R55">
        <v>37.622999999999998</v>
      </c>
      <c r="S55">
        <v>20.090499999999999</v>
      </c>
      <c r="T55">
        <v>0</v>
      </c>
      <c r="U55">
        <v>418.77</v>
      </c>
      <c r="V55">
        <v>18.464600000000001</v>
      </c>
      <c r="W55">
        <v>34.799999999999997</v>
      </c>
      <c r="X55">
        <v>147.26089999999999</v>
      </c>
      <c r="Y55">
        <v>0</v>
      </c>
      <c r="Z55">
        <v>19.5624</v>
      </c>
      <c r="AA55">
        <v>0</v>
      </c>
      <c r="AB55">
        <v>13.0634</v>
      </c>
      <c r="AC55">
        <v>9.6778399999999998</v>
      </c>
      <c r="AD55">
        <v>0</v>
      </c>
      <c r="AE55">
        <v>32.957704</v>
      </c>
      <c r="AF55">
        <v>8.8740000000000006</v>
      </c>
      <c r="AG55">
        <v>41.9724</v>
      </c>
      <c r="AH55">
        <v>0</v>
      </c>
      <c r="AI55">
        <v>0</v>
      </c>
      <c r="AJ55">
        <v>0</v>
      </c>
      <c r="AK55">
        <v>52.663499999999999</v>
      </c>
      <c r="AL55">
        <v>40.088999999999999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28.249199999999998</v>
      </c>
      <c r="AT55">
        <v>19.999955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2152.3095220000005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375.35</v>
      </c>
      <c r="L56">
        <v>363.42500000000001</v>
      </c>
      <c r="M56">
        <v>92</v>
      </c>
      <c r="N56">
        <v>59.06</v>
      </c>
      <c r="O56">
        <v>123.66562500000001</v>
      </c>
      <c r="P56">
        <v>132.75</v>
      </c>
      <c r="Q56">
        <v>10.1389</v>
      </c>
      <c r="R56">
        <v>37.622999999999998</v>
      </c>
      <c r="S56">
        <v>23.687000000000001</v>
      </c>
      <c r="T56">
        <v>0</v>
      </c>
      <c r="U56">
        <v>418.77</v>
      </c>
      <c r="V56">
        <v>18.464600000000001</v>
      </c>
      <c r="W56">
        <v>34.799999999999997</v>
      </c>
      <c r="X56">
        <v>147.26089999999999</v>
      </c>
      <c r="Y56">
        <v>0</v>
      </c>
      <c r="Z56">
        <v>19.5624</v>
      </c>
      <c r="AA56">
        <v>0</v>
      </c>
      <c r="AB56">
        <v>13.0634</v>
      </c>
      <c r="AC56">
        <v>9.6778399999999998</v>
      </c>
      <c r="AD56">
        <v>0</v>
      </c>
      <c r="AE56">
        <v>32.957704</v>
      </c>
      <c r="AF56">
        <v>8.8740000000000006</v>
      </c>
      <c r="AG56">
        <v>41.9724</v>
      </c>
      <c r="AH56">
        <v>0</v>
      </c>
      <c r="AI56">
        <v>0</v>
      </c>
      <c r="AJ56">
        <v>0</v>
      </c>
      <c r="AK56">
        <v>52.663499999999999</v>
      </c>
      <c r="AL56">
        <v>40.088999999999999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28.249199999999998</v>
      </c>
      <c r="AT56">
        <v>19.999955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2155.9060220000001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375.35</v>
      </c>
      <c r="L57">
        <v>363.42500000000001</v>
      </c>
      <c r="M57">
        <v>92</v>
      </c>
      <c r="N57">
        <v>59.06</v>
      </c>
      <c r="O57">
        <v>123.66562500000001</v>
      </c>
      <c r="P57">
        <v>132.75</v>
      </c>
      <c r="Q57">
        <v>10.1389</v>
      </c>
      <c r="R57">
        <v>37.622999999999998</v>
      </c>
      <c r="S57">
        <v>20.090499999999999</v>
      </c>
      <c r="T57">
        <v>0</v>
      </c>
      <c r="U57">
        <v>418.77</v>
      </c>
      <c r="V57">
        <v>18.464600000000001</v>
      </c>
      <c r="W57">
        <v>34.799999999999997</v>
      </c>
      <c r="X57">
        <v>147.26089999999999</v>
      </c>
      <c r="Y57">
        <v>0</v>
      </c>
      <c r="Z57">
        <v>19.5624</v>
      </c>
      <c r="AA57">
        <v>0</v>
      </c>
      <c r="AB57">
        <v>13.0634</v>
      </c>
      <c r="AC57">
        <v>0</v>
      </c>
      <c r="AD57">
        <v>0</v>
      </c>
      <c r="AE57">
        <v>32.957704</v>
      </c>
      <c r="AF57">
        <v>8.8740000000000006</v>
      </c>
      <c r="AG57">
        <v>41.9724</v>
      </c>
      <c r="AH57">
        <v>0</v>
      </c>
      <c r="AI57">
        <v>0</v>
      </c>
      <c r="AJ57">
        <v>0</v>
      </c>
      <c r="AK57">
        <v>52.663499999999999</v>
      </c>
      <c r="AL57">
        <v>52.29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29.5944</v>
      </c>
      <c r="AT57">
        <v>19.999955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2156.177882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375.35</v>
      </c>
      <c r="L58">
        <v>390.42500000000001</v>
      </c>
      <c r="M58">
        <v>92</v>
      </c>
      <c r="N58">
        <v>59.06</v>
      </c>
      <c r="O58">
        <v>123.66562500000001</v>
      </c>
      <c r="P58">
        <v>132.75</v>
      </c>
      <c r="Q58">
        <v>10.1389</v>
      </c>
      <c r="R58">
        <v>37.622999999999998</v>
      </c>
      <c r="S58">
        <v>23.687000000000001</v>
      </c>
      <c r="T58">
        <v>0</v>
      </c>
      <c r="U58">
        <v>418.77</v>
      </c>
      <c r="V58">
        <v>18.464600000000001</v>
      </c>
      <c r="W58">
        <v>34.799999999999997</v>
      </c>
      <c r="X58">
        <v>147.26089999999999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41.9724</v>
      </c>
      <c r="AH58">
        <v>0</v>
      </c>
      <c r="AI58">
        <v>0</v>
      </c>
      <c r="AJ58">
        <v>0</v>
      </c>
      <c r="AK58">
        <v>52.663499999999999</v>
      </c>
      <c r="AL58">
        <v>52.29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29.5944</v>
      </c>
      <c r="AT58">
        <v>19.999955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2167.1901820000003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377.35</v>
      </c>
      <c r="L59">
        <v>405.42500000000001</v>
      </c>
      <c r="M59">
        <v>92</v>
      </c>
      <c r="N59">
        <v>59.06</v>
      </c>
      <c r="O59">
        <v>123.66562500000001</v>
      </c>
      <c r="P59">
        <v>139.29655</v>
      </c>
      <c r="Q59">
        <v>10.1389</v>
      </c>
      <c r="R59">
        <v>42.390099999999997</v>
      </c>
      <c r="S59">
        <v>23.687000000000001</v>
      </c>
      <c r="T59">
        <v>0</v>
      </c>
      <c r="U59">
        <v>418.77</v>
      </c>
      <c r="V59">
        <v>18.464600000000001</v>
      </c>
      <c r="W59">
        <v>34.799999999999997</v>
      </c>
      <c r="X59">
        <v>147.26089999999999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41.9724</v>
      </c>
      <c r="AH59">
        <v>0</v>
      </c>
      <c r="AI59">
        <v>0</v>
      </c>
      <c r="AJ59">
        <v>0</v>
      </c>
      <c r="AK59">
        <v>52.663499999999999</v>
      </c>
      <c r="AL59">
        <v>52.29</v>
      </c>
      <c r="AM59">
        <v>15.804048</v>
      </c>
      <c r="AN59">
        <v>0.66954999999999998</v>
      </c>
      <c r="AO59">
        <v>0</v>
      </c>
      <c r="AP59">
        <v>0</v>
      </c>
      <c r="AQ59">
        <v>11.781000000000001</v>
      </c>
      <c r="AR59">
        <v>35.328000000000003</v>
      </c>
      <c r="AS59">
        <v>32.553840000000001</v>
      </c>
      <c r="AT59">
        <v>19.999955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2210.2442719999999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377.35</v>
      </c>
      <c r="L60">
        <v>435.42500000000001</v>
      </c>
      <c r="M60">
        <v>92</v>
      </c>
      <c r="N60">
        <v>59.06</v>
      </c>
      <c r="O60">
        <v>123.66562500000001</v>
      </c>
      <c r="P60">
        <v>139.31</v>
      </c>
      <c r="Q60">
        <v>10.1389</v>
      </c>
      <c r="R60">
        <v>42.390099999999997</v>
      </c>
      <c r="S60">
        <v>23.687000000000001</v>
      </c>
      <c r="T60">
        <v>0</v>
      </c>
      <c r="U60">
        <v>418.77</v>
      </c>
      <c r="V60">
        <v>18.464600000000001</v>
      </c>
      <c r="W60">
        <v>34.799999999999997</v>
      </c>
      <c r="X60">
        <v>147.26089999999999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41.9724</v>
      </c>
      <c r="AH60">
        <v>0</v>
      </c>
      <c r="AI60">
        <v>0</v>
      </c>
      <c r="AJ60">
        <v>0</v>
      </c>
      <c r="AK60">
        <v>52.663499999999999</v>
      </c>
      <c r="AL60">
        <v>52.29</v>
      </c>
      <c r="AM60">
        <v>15.804048</v>
      </c>
      <c r="AN60">
        <v>0.66954999999999998</v>
      </c>
      <c r="AO60">
        <v>0</v>
      </c>
      <c r="AP60">
        <v>0</v>
      </c>
      <c r="AQ60">
        <v>11.781000000000001</v>
      </c>
      <c r="AR60">
        <v>35.328000000000003</v>
      </c>
      <c r="AS60">
        <v>32.553840000000001</v>
      </c>
      <c r="AT60">
        <v>19.999955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2240.2577220000003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412.3</v>
      </c>
      <c r="L61">
        <v>450.42500000000001</v>
      </c>
      <c r="M61">
        <v>92</v>
      </c>
      <c r="N61">
        <v>59.06</v>
      </c>
      <c r="O61">
        <v>123.66562500000001</v>
      </c>
      <c r="P61">
        <v>139.31</v>
      </c>
      <c r="Q61">
        <v>10.1389</v>
      </c>
      <c r="R61">
        <v>42.390099999999997</v>
      </c>
      <c r="S61">
        <v>23.687000000000001</v>
      </c>
      <c r="T61">
        <v>0</v>
      </c>
      <c r="U61">
        <v>418.77</v>
      </c>
      <c r="V61">
        <v>18.464600000000001</v>
      </c>
      <c r="W61">
        <v>34.799999999999997</v>
      </c>
      <c r="X61">
        <v>147.26089999999999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41.9724</v>
      </c>
      <c r="AH61">
        <v>0</v>
      </c>
      <c r="AI61">
        <v>0</v>
      </c>
      <c r="AJ61">
        <v>0</v>
      </c>
      <c r="AK61">
        <v>52.663499999999999</v>
      </c>
      <c r="AL61">
        <v>52.29</v>
      </c>
      <c r="AM61">
        <v>15.804048</v>
      </c>
      <c r="AN61">
        <v>0.66954999999999998</v>
      </c>
      <c r="AO61">
        <v>0</v>
      </c>
      <c r="AP61">
        <v>0</v>
      </c>
      <c r="AQ61">
        <v>23.562000000000001</v>
      </c>
      <c r="AR61">
        <v>35.328000000000003</v>
      </c>
      <c r="AS61">
        <v>32.553840000000001</v>
      </c>
      <c r="AT61">
        <v>19.999955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2301.9887220000001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427.3</v>
      </c>
      <c r="L62">
        <v>480.42500000000001</v>
      </c>
      <c r="M62">
        <v>92</v>
      </c>
      <c r="N62">
        <v>59.06</v>
      </c>
      <c r="O62">
        <v>123.66562500000001</v>
      </c>
      <c r="P62">
        <v>139.31</v>
      </c>
      <c r="Q62">
        <v>10.1389</v>
      </c>
      <c r="R62">
        <v>42.390099999999997</v>
      </c>
      <c r="S62">
        <v>23.687000000000001</v>
      </c>
      <c r="T62">
        <v>0</v>
      </c>
      <c r="U62">
        <v>418.77</v>
      </c>
      <c r="V62">
        <v>18.464600000000001</v>
      </c>
      <c r="W62">
        <v>34.799999999999997</v>
      </c>
      <c r="X62">
        <v>147.26089999999999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41.9724</v>
      </c>
      <c r="AH62">
        <v>0</v>
      </c>
      <c r="AI62">
        <v>0</v>
      </c>
      <c r="AJ62">
        <v>0</v>
      </c>
      <c r="AK62">
        <v>52.663499999999999</v>
      </c>
      <c r="AL62">
        <v>52.29</v>
      </c>
      <c r="AM62">
        <v>15.804048</v>
      </c>
      <c r="AN62">
        <v>0.66954999999999998</v>
      </c>
      <c r="AO62">
        <v>0</v>
      </c>
      <c r="AP62">
        <v>0</v>
      </c>
      <c r="AQ62">
        <v>23.562000000000001</v>
      </c>
      <c r="AR62">
        <v>35.328000000000003</v>
      </c>
      <c r="AS62">
        <v>32.553840000000001</v>
      </c>
      <c r="AT62">
        <v>19.999955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2346.9887220000001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442.3</v>
      </c>
      <c r="L63">
        <v>519.65509999999995</v>
      </c>
      <c r="M63">
        <v>92</v>
      </c>
      <c r="N63">
        <v>59.06</v>
      </c>
      <c r="O63">
        <v>123.66562500000001</v>
      </c>
      <c r="P63">
        <v>139.31</v>
      </c>
      <c r="Q63">
        <v>10.91</v>
      </c>
      <c r="R63">
        <v>42.390099999999997</v>
      </c>
      <c r="S63">
        <v>26.198971</v>
      </c>
      <c r="T63">
        <v>0</v>
      </c>
      <c r="U63">
        <v>418.77</v>
      </c>
      <c r="V63">
        <v>20.73</v>
      </c>
      <c r="W63">
        <v>34.799999999999997</v>
      </c>
      <c r="X63">
        <v>147.26089999999999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41.9724</v>
      </c>
      <c r="AH63">
        <v>0</v>
      </c>
      <c r="AI63">
        <v>0</v>
      </c>
      <c r="AJ63">
        <v>0</v>
      </c>
      <c r="AK63">
        <v>52.663499999999999</v>
      </c>
      <c r="AL63">
        <v>40.088999999999999</v>
      </c>
      <c r="AM63">
        <v>15.804048</v>
      </c>
      <c r="AN63">
        <v>0.66954999999999998</v>
      </c>
      <c r="AO63">
        <v>0</v>
      </c>
      <c r="AP63">
        <v>0</v>
      </c>
      <c r="AQ63">
        <v>23.562000000000001</v>
      </c>
      <c r="AR63">
        <v>35.328000000000003</v>
      </c>
      <c r="AS63">
        <v>29.5944</v>
      </c>
      <c r="AT63">
        <v>19.999955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2391.6068530000002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445.58</v>
      </c>
      <c r="L64">
        <v>529.65509999999995</v>
      </c>
      <c r="M64">
        <v>92</v>
      </c>
      <c r="N64">
        <v>59.06</v>
      </c>
      <c r="O64">
        <v>123.66562500000001</v>
      </c>
      <c r="P64">
        <v>139.31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34.799999999999997</v>
      </c>
      <c r="X64">
        <v>147.26089999999999</v>
      </c>
      <c r="Y64">
        <v>0</v>
      </c>
      <c r="Z64">
        <v>13.041600000000001</v>
      </c>
      <c r="AA64">
        <v>14.04936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41.9724</v>
      </c>
      <c r="AH64">
        <v>0</v>
      </c>
      <c r="AI64">
        <v>0</v>
      </c>
      <c r="AJ64">
        <v>0</v>
      </c>
      <c r="AK64">
        <v>52.663499999999999</v>
      </c>
      <c r="AL64">
        <v>40.088999999999999</v>
      </c>
      <c r="AM64">
        <v>15.804048</v>
      </c>
      <c r="AN64">
        <v>0.66954999999999998</v>
      </c>
      <c r="AO64">
        <v>0</v>
      </c>
      <c r="AP64">
        <v>0</v>
      </c>
      <c r="AQ64">
        <v>23.562000000000001</v>
      </c>
      <c r="AR64">
        <v>35.328000000000003</v>
      </c>
      <c r="AS64">
        <v>29.5944</v>
      </c>
      <c r="AT64">
        <v>19.999955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2419.1273419999998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475.49</v>
      </c>
      <c r="L65">
        <v>515.42499999999995</v>
      </c>
      <c r="M65">
        <v>92</v>
      </c>
      <c r="N65">
        <v>59.06</v>
      </c>
      <c r="O65">
        <v>123.66562500000001</v>
      </c>
      <c r="P65">
        <v>139.31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34.799999999999997</v>
      </c>
      <c r="X65">
        <v>147.26089999999999</v>
      </c>
      <c r="Y65">
        <v>0</v>
      </c>
      <c r="Z65">
        <v>13.041600000000001</v>
      </c>
      <c r="AA65">
        <v>14.04936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41.9724</v>
      </c>
      <c r="AH65">
        <v>0</v>
      </c>
      <c r="AI65">
        <v>0</v>
      </c>
      <c r="AJ65">
        <v>0</v>
      </c>
      <c r="AK65">
        <v>52.663499999999999</v>
      </c>
      <c r="AL65">
        <v>40.088999999999999</v>
      </c>
      <c r="AM65">
        <v>15.804048</v>
      </c>
      <c r="AN65">
        <v>0.66954999999999998</v>
      </c>
      <c r="AO65">
        <v>0</v>
      </c>
      <c r="AP65">
        <v>0.89670000000000005</v>
      </c>
      <c r="AQ65">
        <v>23.562000000000001</v>
      </c>
      <c r="AR65">
        <v>35.328000000000003</v>
      </c>
      <c r="AS65">
        <v>29.5944</v>
      </c>
      <c r="AT65">
        <v>19.999955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2435.7039419999992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515.29999999999995</v>
      </c>
      <c r="L66">
        <v>544.65509999999995</v>
      </c>
      <c r="M66">
        <v>92</v>
      </c>
      <c r="N66">
        <v>59.06</v>
      </c>
      <c r="O66">
        <v>123.66562500000001</v>
      </c>
      <c r="P66">
        <v>139.31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34.799999999999997</v>
      </c>
      <c r="X66">
        <v>147.26089999999999</v>
      </c>
      <c r="Y66">
        <v>0</v>
      </c>
      <c r="Z66">
        <v>13.041600000000001</v>
      </c>
      <c r="AA66">
        <v>28.09872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41.9724</v>
      </c>
      <c r="AH66">
        <v>18.940000000000001</v>
      </c>
      <c r="AI66">
        <v>0</v>
      </c>
      <c r="AJ66">
        <v>0</v>
      </c>
      <c r="AK66">
        <v>52.663499999999999</v>
      </c>
      <c r="AL66">
        <v>40.088999999999999</v>
      </c>
      <c r="AM66">
        <v>15.804048</v>
      </c>
      <c r="AN66">
        <v>0.66954999999999998</v>
      </c>
      <c r="AO66">
        <v>0</v>
      </c>
      <c r="AP66">
        <v>0.89670000000000005</v>
      </c>
      <c r="AQ66">
        <v>23.562000000000001</v>
      </c>
      <c r="AR66">
        <v>35.328000000000003</v>
      </c>
      <c r="AS66">
        <v>29.5944</v>
      </c>
      <c r="AT66">
        <v>19.999955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2521.2545499999997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609.06106799999998</v>
      </c>
      <c r="L67">
        <v>554.65509999999995</v>
      </c>
      <c r="M67">
        <v>92</v>
      </c>
      <c r="N67">
        <v>59.06</v>
      </c>
      <c r="O67">
        <v>123.66562500000001</v>
      </c>
      <c r="P67">
        <v>139.31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34.799999999999997</v>
      </c>
      <c r="X67">
        <v>147.26089999999999</v>
      </c>
      <c r="Y67">
        <v>0</v>
      </c>
      <c r="Z67">
        <v>13.041600000000001</v>
      </c>
      <c r="AA67">
        <v>28.09872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41.9724</v>
      </c>
      <c r="AH67">
        <v>18.940000000000001</v>
      </c>
      <c r="AI67">
        <v>0</v>
      </c>
      <c r="AJ67">
        <v>0</v>
      </c>
      <c r="AK67">
        <v>52.663499999999999</v>
      </c>
      <c r="AL67">
        <v>40.088999999999999</v>
      </c>
      <c r="AM67">
        <v>15.804048</v>
      </c>
      <c r="AN67">
        <v>0.66954999999999998</v>
      </c>
      <c r="AO67">
        <v>0</v>
      </c>
      <c r="AP67">
        <v>0.89670000000000005</v>
      </c>
      <c r="AQ67">
        <v>35.343000000000004</v>
      </c>
      <c r="AR67">
        <v>35.328000000000003</v>
      </c>
      <c r="AS67">
        <v>28.249199999999998</v>
      </c>
      <c r="AT67">
        <v>19.999955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2635.4514179999996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602.19949999999994</v>
      </c>
      <c r="L68">
        <v>569.65509999999995</v>
      </c>
      <c r="M68">
        <v>92</v>
      </c>
      <c r="N68">
        <v>59.06</v>
      </c>
      <c r="O68">
        <v>123.66562500000001</v>
      </c>
      <c r="P68">
        <v>139.31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20.731850000000001</v>
      </c>
      <c r="W68">
        <v>46.399079999999998</v>
      </c>
      <c r="X68">
        <v>147.51552000000001</v>
      </c>
      <c r="Y68">
        <v>0</v>
      </c>
      <c r="Z68">
        <v>13.041600000000001</v>
      </c>
      <c r="AA68">
        <v>28.09872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41.9724</v>
      </c>
      <c r="AH68">
        <v>37.880000000000003</v>
      </c>
      <c r="AI68">
        <v>0</v>
      </c>
      <c r="AJ68">
        <v>0</v>
      </c>
      <c r="AK68">
        <v>52.663499999999999</v>
      </c>
      <c r="AL68">
        <v>40.088999999999999</v>
      </c>
      <c r="AM68">
        <v>15.804048</v>
      </c>
      <c r="AN68">
        <v>0.66954999999999998</v>
      </c>
      <c r="AO68">
        <v>0</v>
      </c>
      <c r="AP68">
        <v>0.89670000000000005</v>
      </c>
      <c r="AQ68">
        <v>35.343000000000004</v>
      </c>
      <c r="AR68">
        <v>35.328000000000003</v>
      </c>
      <c r="AS68">
        <v>28.249199999999998</v>
      </c>
      <c r="AT68">
        <v>19.999955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2674.3854000000001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602.19949999999994</v>
      </c>
      <c r="L69">
        <v>569.65509999999995</v>
      </c>
      <c r="M69">
        <v>92</v>
      </c>
      <c r="N69">
        <v>59.06</v>
      </c>
      <c r="O69">
        <v>123.66562500000001</v>
      </c>
      <c r="P69">
        <v>139.31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13.041600000000001</v>
      </c>
      <c r="AA69">
        <v>28.09872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41.9724</v>
      </c>
      <c r="AH69">
        <v>37.880000000000003</v>
      </c>
      <c r="AI69">
        <v>0</v>
      </c>
      <c r="AJ69">
        <v>0</v>
      </c>
      <c r="AK69">
        <v>52.663499999999999</v>
      </c>
      <c r="AL69">
        <v>38.345999999999997</v>
      </c>
      <c r="AM69">
        <v>15.804048</v>
      </c>
      <c r="AN69">
        <v>0.66954999999999998</v>
      </c>
      <c r="AO69">
        <v>0</v>
      </c>
      <c r="AP69">
        <v>0.89670000000000005</v>
      </c>
      <c r="AQ69">
        <v>35.343000000000004</v>
      </c>
      <c r="AR69">
        <v>35.328000000000003</v>
      </c>
      <c r="AS69">
        <v>29.5944</v>
      </c>
      <c r="AT69">
        <v>19.999955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2673.9877050000005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622.19949999999994</v>
      </c>
      <c r="L70">
        <v>569.65509999999995</v>
      </c>
      <c r="M70">
        <v>92</v>
      </c>
      <c r="N70">
        <v>59.06</v>
      </c>
      <c r="O70">
        <v>123.66562500000001</v>
      </c>
      <c r="P70">
        <v>139.31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41.9724</v>
      </c>
      <c r="AH70">
        <v>37.880000000000003</v>
      </c>
      <c r="AI70">
        <v>0</v>
      </c>
      <c r="AJ70">
        <v>0</v>
      </c>
      <c r="AK70">
        <v>52.663499999999999</v>
      </c>
      <c r="AL70">
        <v>38.345999999999997</v>
      </c>
      <c r="AM70">
        <v>15.804048</v>
      </c>
      <c r="AN70">
        <v>0.66954999999999998</v>
      </c>
      <c r="AO70">
        <v>0</v>
      </c>
      <c r="AP70">
        <v>0.89670000000000005</v>
      </c>
      <c r="AQ70">
        <v>35.343000000000004</v>
      </c>
      <c r="AR70">
        <v>35.328000000000003</v>
      </c>
      <c r="AS70">
        <v>29.5944</v>
      </c>
      <c r="AT70">
        <v>19.999955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2708.0370650000004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647.19949999999994</v>
      </c>
      <c r="L71">
        <v>590.65509999999995</v>
      </c>
      <c r="M71">
        <v>92</v>
      </c>
      <c r="N71">
        <v>59.06</v>
      </c>
      <c r="O71">
        <v>123.66562500000001</v>
      </c>
      <c r="P71">
        <v>139.31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13.041600000000001</v>
      </c>
      <c r="AA71">
        <v>42.14808</v>
      </c>
      <c r="AB71">
        <v>3.3325</v>
      </c>
      <c r="AC71">
        <v>0</v>
      </c>
      <c r="AD71">
        <v>0</v>
      </c>
      <c r="AE71">
        <v>16.478852</v>
      </c>
      <c r="AF71">
        <v>8.8740000000000006</v>
      </c>
      <c r="AG71">
        <v>41.9724</v>
      </c>
      <c r="AH71">
        <v>61.555</v>
      </c>
      <c r="AI71">
        <v>0</v>
      </c>
      <c r="AJ71">
        <v>0</v>
      </c>
      <c r="AK71">
        <v>52.663499999999999</v>
      </c>
      <c r="AL71">
        <v>38.345999999999997</v>
      </c>
      <c r="AM71">
        <v>15.804048</v>
      </c>
      <c r="AN71">
        <v>0.66954999999999998</v>
      </c>
      <c r="AO71">
        <v>0</v>
      </c>
      <c r="AP71">
        <v>0.64049999999999996</v>
      </c>
      <c r="AQ71">
        <v>47.124000000000002</v>
      </c>
      <c r="AR71">
        <v>35.328000000000003</v>
      </c>
      <c r="AS71">
        <v>29.5944</v>
      </c>
      <c r="AT71">
        <v>19.999955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2792.5693650000003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657.19949999999994</v>
      </c>
      <c r="L72">
        <v>600.65509999999995</v>
      </c>
      <c r="M72">
        <v>92</v>
      </c>
      <c r="N72">
        <v>59.06</v>
      </c>
      <c r="O72">
        <v>123.66562500000001</v>
      </c>
      <c r="P72">
        <v>139.31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13.041600000000001</v>
      </c>
      <c r="AA72">
        <v>42.14808</v>
      </c>
      <c r="AB72">
        <v>13.17004</v>
      </c>
      <c r="AC72">
        <v>0</v>
      </c>
      <c r="AD72">
        <v>9.0356400000000008</v>
      </c>
      <c r="AE72">
        <v>32.957704</v>
      </c>
      <c r="AF72">
        <v>17.748000000000001</v>
      </c>
      <c r="AG72">
        <v>41.9724</v>
      </c>
      <c r="AH72">
        <v>75.760000000000005</v>
      </c>
      <c r="AI72">
        <v>0</v>
      </c>
      <c r="AJ72">
        <v>0</v>
      </c>
      <c r="AK72">
        <v>52.663499999999999</v>
      </c>
      <c r="AL72">
        <v>38.345999999999997</v>
      </c>
      <c r="AM72">
        <v>15.804048</v>
      </c>
      <c r="AN72">
        <v>0.66954999999999998</v>
      </c>
      <c r="AO72">
        <v>0</v>
      </c>
      <c r="AP72">
        <v>0.64049999999999996</v>
      </c>
      <c r="AQ72">
        <v>47.124000000000002</v>
      </c>
      <c r="AR72">
        <v>35.328000000000003</v>
      </c>
      <c r="AS72">
        <v>29.5944</v>
      </c>
      <c r="AT72">
        <v>19.999955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2871.0003970000007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652.19949999999994</v>
      </c>
      <c r="L73">
        <v>600.65509999999995</v>
      </c>
      <c r="M73">
        <v>92</v>
      </c>
      <c r="N73">
        <v>59.06</v>
      </c>
      <c r="O73">
        <v>123.66562500000001</v>
      </c>
      <c r="P73">
        <v>139.31</v>
      </c>
      <c r="Q73">
        <v>10.911809999999999</v>
      </c>
      <c r="R73">
        <v>42.390099999999997</v>
      </c>
      <c r="S73">
        <v>26.3901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42.14808</v>
      </c>
      <c r="AB73">
        <v>26.34008</v>
      </c>
      <c r="AC73">
        <v>9.6778399999999998</v>
      </c>
      <c r="AD73">
        <v>9.0488499999999998</v>
      </c>
      <c r="AE73">
        <v>32.957704</v>
      </c>
      <c r="AF73">
        <v>26.622</v>
      </c>
      <c r="AG73">
        <v>41.9724</v>
      </c>
      <c r="AH73">
        <v>113.64</v>
      </c>
      <c r="AI73">
        <v>0</v>
      </c>
      <c r="AJ73">
        <v>0</v>
      </c>
      <c r="AK73">
        <v>52.663499999999999</v>
      </c>
      <c r="AL73">
        <v>38.345999999999997</v>
      </c>
      <c r="AM73">
        <v>15.804048</v>
      </c>
      <c r="AN73">
        <v>0.66954999999999998</v>
      </c>
      <c r="AO73">
        <v>0</v>
      </c>
      <c r="AP73">
        <v>0.64049999999999996</v>
      </c>
      <c r="AQ73">
        <v>47.124000000000002</v>
      </c>
      <c r="AR73">
        <v>35.328000000000003</v>
      </c>
      <c r="AS73">
        <v>29.5944</v>
      </c>
      <c r="AT73">
        <v>19.999955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2935.6172969999998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652.19949999999994</v>
      </c>
      <c r="L74">
        <v>585.65509999999995</v>
      </c>
      <c r="M74">
        <v>92</v>
      </c>
      <c r="N74">
        <v>59.06</v>
      </c>
      <c r="O74">
        <v>123.66562500000001</v>
      </c>
      <c r="P74">
        <v>139.31</v>
      </c>
      <c r="Q74">
        <v>10.911809999999999</v>
      </c>
      <c r="R74">
        <v>42.392195999999998</v>
      </c>
      <c r="S74">
        <v>26.3901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41.9724</v>
      </c>
      <c r="AH74">
        <v>140.34540000000001</v>
      </c>
      <c r="AI74">
        <v>0</v>
      </c>
      <c r="AJ74">
        <v>0</v>
      </c>
      <c r="AK74">
        <v>52.663499999999999</v>
      </c>
      <c r="AL74">
        <v>40.088999999999999</v>
      </c>
      <c r="AM74">
        <v>15.804048</v>
      </c>
      <c r="AN74">
        <v>0.66954999999999998</v>
      </c>
      <c r="AO74">
        <v>0</v>
      </c>
      <c r="AP74">
        <v>0.64049999999999996</v>
      </c>
      <c r="AQ74">
        <v>47.124000000000002</v>
      </c>
      <c r="AR74">
        <v>35.328000000000003</v>
      </c>
      <c r="AS74">
        <v>29.5944</v>
      </c>
      <c r="AT74">
        <v>19.999955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2996.4914230000004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652.19949999999994</v>
      </c>
      <c r="L75">
        <v>590.65509999999995</v>
      </c>
      <c r="M75">
        <v>92</v>
      </c>
      <c r="N75">
        <v>59.06</v>
      </c>
      <c r="O75">
        <v>123.66562500000001</v>
      </c>
      <c r="P75">
        <v>139.31</v>
      </c>
      <c r="Q75">
        <v>10.911809999999999</v>
      </c>
      <c r="R75">
        <v>42.390099999999997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41.9724</v>
      </c>
      <c r="AH75">
        <v>140.34540000000001</v>
      </c>
      <c r="AI75">
        <v>0</v>
      </c>
      <c r="AJ75">
        <v>0</v>
      </c>
      <c r="AK75">
        <v>52.663499999999999</v>
      </c>
      <c r="AL75">
        <v>79.376220000000004</v>
      </c>
      <c r="AM75">
        <v>15.804048</v>
      </c>
      <c r="AN75">
        <v>0.66954999999999998</v>
      </c>
      <c r="AO75">
        <v>0</v>
      </c>
      <c r="AP75">
        <v>1.9215</v>
      </c>
      <c r="AQ75">
        <v>47.124000000000002</v>
      </c>
      <c r="AR75">
        <v>35.328000000000003</v>
      </c>
      <c r="AS75">
        <v>31.897382</v>
      </c>
      <c r="AT75">
        <v>19.999955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3053.5396470000005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607.19949999999994</v>
      </c>
      <c r="L76">
        <v>624.65509999999995</v>
      </c>
      <c r="M76">
        <v>92</v>
      </c>
      <c r="N76">
        <v>59.06</v>
      </c>
      <c r="O76">
        <v>123.66562500000001</v>
      </c>
      <c r="P76">
        <v>139.31</v>
      </c>
      <c r="Q76">
        <v>10.91</v>
      </c>
      <c r="R76">
        <v>42.390099999999997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41.9724</v>
      </c>
      <c r="AH76">
        <v>140.34540000000001</v>
      </c>
      <c r="AI76">
        <v>0</v>
      </c>
      <c r="AJ76">
        <v>0</v>
      </c>
      <c r="AK76">
        <v>52.663499999999999</v>
      </c>
      <c r="AL76">
        <v>79.376220000000004</v>
      </c>
      <c r="AM76">
        <v>15.804048</v>
      </c>
      <c r="AN76">
        <v>0.66954999999999998</v>
      </c>
      <c r="AO76">
        <v>0</v>
      </c>
      <c r="AP76">
        <v>1.9215</v>
      </c>
      <c r="AQ76">
        <v>47.124000000000002</v>
      </c>
      <c r="AR76">
        <v>35.328000000000003</v>
      </c>
      <c r="AS76">
        <v>31.897382</v>
      </c>
      <c r="AT76">
        <v>19.999955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3051.6738730000006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635.09950000000003</v>
      </c>
      <c r="L77">
        <v>652.67566299999999</v>
      </c>
      <c r="M77">
        <v>92</v>
      </c>
      <c r="N77">
        <v>59.06</v>
      </c>
      <c r="O77">
        <v>123.66562500000001</v>
      </c>
      <c r="P77">
        <v>139.31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41.9724</v>
      </c>
      <c r="AH77">
        <v>140.34540000000001</v>
      </c>
      <c r="AI77">
        <v>0</v>
      </c>
      <c r="AJ77">
        <v>0</v>
      </c>
      <c r="AK77">
        <v>52.663499999999999</v>
      </c>
      <c r="AL77">
        <v>79.376220000000004</v>
      </c>
      <c r="AM77">
        <v>15.804048</v>
      </c>
      <c r="AN77">
        <v>0.66954999999999998</v>
      </c>
      <c r="AO77">
        <v>0</v>
      </c>
      <c r="AP77">
        <v>2.5619999999999998</v>
      </c>
      <c r="AQ77">
        <v>47.124000000000002</v>
      </c>
      <c r="AR77">
        <v>35.328000000000003</v>
      </c>
      <c r="AS77">
        <v>31.897382</v>
      </c>
      <c r="AT77">
        <v>19.999955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3108.2341260000003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675.18510000000003</v>
      </c>
      <c r="L78">
        <v>653.15009999999995</v>
      </c>
      <c r="M78">
        <v>92</v>
      </c>
      <c r="N78">
        <v>59.06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41.9724</v>
      </c>
      <c r="AH78">
        <v>140.34540000000001</v>
      </c>
      <c r="AI78">
        <v>0</v>
      </c>
      <c r="AJ78">
        <v>0</v>
      </c>
      <c r="AK78">
        <v>52.663499999999999</v>
      </c>
      <c r="AL78">
        <v>79.376220000000004</v>
      </c>
      <c r="AM78">
        <v>15.804048</v>
      </c>
      <c r="AN78">
        <v>0.66954999999999998</v>
      </c>
      <c r="AO78">
        <v>0</v>
      </c>
      <c r="AP78">
        <v>2.5619999999999998</v>
      </c>
      <c r="AQ78">
        <v>47.124000000000002</v>
      </c>
      <c r="AR78">
        <v>35.328000000000003</v>
      </c>
      <c r="AS78">
        <v>31.897382</v>
      </c>
      <c r="AT78">
        <v>19.999955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3148.7941630000005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675.18510000000003</v>
      </c>
      <c r="L79">
        <v>653.15009999999995</v>
      </c>
      <c r="M79">
        <v>92</v>
      </c>
      <c r="N79">
        <v>59.06</v>
      </c>
      <c r="O79">
        <v>123.66562500000001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20.731850000000001</v>
      </c>
      <c r="W79">
        <v>34.799999999999997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41.9724</v>
      </c>
      <c r="AH79">
        <v>140.34540000000001</v>
      </c>
      <c r="AI79">
        <v>0</v>
      </c>
      <c r="AJ79">
        <v>0</v>
      </c>
      <c r="AK79">
        <v>52.663499999999999</v>
      </c>
      <c r="AL79">
        <v>41.832000000000001</v>
      </c>
      <c r="AM79">
        <v>15.804048</v>
      </c>
      <c r="AN79">
        <v>0.66954999999999998</v>
      </c>
      <c r="AO79">
        <v>0</v>
      </c>
      <c r="AP79">
        <v>1.9215</v>
      </c>
      <c r="AQ79">
        <v>47.124000000000002</v>
      </c>
      <c r="AR79">
        <v>35.328000000000003</v>
      </c>
      <c r="AS79">
        <v>31.897382</v>
      </c>
      <c r="AT79">
        <v>19.999955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3099.0103630000003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653.15009999999995</v>
      </c>
      <c r="M80">
        <v>92</v>
      </c>
      <c r="N80">
        <v>59.06</v>
      </c>
      <c r="O80">
        <v>123.66562500000001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20.731850000000001</v>
      </c>
      <c r="W80">
        <v>34.799999999999997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41.9724</v>
      </c>
      <c r="AH80">
        <v>93.563599999999994</v>
      </c>
      <c r="AI80">
        <v>0</v>
      </c>
      <c r="AJ80">
        <v>0</v>
      </c>
      <c r="AK80">
        <v>52.663499999999999</v>
      </c>
      <c r="AL80">
        <v>40.088999999999999</v>
      </c>
      <c r="AM80">
        <v>15.804048</v>
      </c>
      <c r="AN80">
        <v>0.66954999999999998</v>
      </c>
      <c r="AO80">
        <v>0</v>
      </c>
      <c r="AP80">
        <v>1.9215</v>
      </c>
      <c r="AQ80">
        <v>47.124000000000002</v>
      </c>
      <c r="AR80">
        <v>35.328000000000003</v>
      </c>
      <c r="AS80">
        <v>31.897382</v>
      </c>
      <c r="AT80">
        <v>19.999955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3014.5648270000002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653.15009999999995</v>
      </c>
      <c r="M81">
        <v>92</v>
      </c>
      <c r="N81">
        <v>59.06</v>
      </c>
      <c r="O81">
        <v>123.66562500000001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20.731850000000001</v>
      </c>
      <c r="W81">
        <v>34.799999999999997</v>
      </c>
      <c r="X81">
        <v>147.515625</v>
      </c>
      <c r="Y81">
        <v>0</v>
      </c>
      <c r="Z81">
        <v>6.5208000000000004</v>
      </c>
      <c r="AA81">
        <v>28.09872</v>
      </c>
      <c r="AB81">
        <v>39.510120000000001</v>
      </c>
      <c r="AC81">
        <v>19.35568</v>
      </c>
      <c r="AD81">
        <v>27.408107999999999</v>
      </c>
      <c r="AE81">
        <v>32.957704</v>
      </c>
      <c r="AF81">
        <v>17.748000000000001</v>
      </c>
      <c r="AG81">
        <v>41.9724</v>
      </c>
      <c r="AH81">
        <v>75.760000000000005</v>
      </c>
      <c r="AI81">
        <v>0</v>
      </c>
      <c r="AJ81">
        <v>0</v>
      </c>
      <c r="AK81">
        <v>52.663499999999999</v>
      </c>
      <c r="AL81">
        <v>40.088999999999999</v>
      </c>
      <c r="AM81">
        <v>15.804048</v>
      </c>
      <c r="AN81">
        <v>0.66954999999999998</v>
      </c>
      <c r="AO81">
        <v>0</v>
      </c>
      <c r="AP81">
        <v>1.9215</v>
      </c>
      <c r="AQ81">
        <v>47.124000000000002</v>
      </c>
      <c r="AR81">
        <v>35.328000000000003</v>
      </c>
      <c r="AS81">
        <v>31.897382</v>
      </c>
      <c r="AT81">
        <v>19.999955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2982.7118670000009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653.15009999999995</v>
      </c>
      <c r="M82">
        <v>92</v>
      </c>
      <c r="N82">
        <v>59.06</v>
      </c>
      <c r="O82">
        <v>123.66562500000001</v>
      </c>
      <c r="P82">
        <v>139.31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20.731850000000001</v>
      </c>
      <c r="W82">
        <v>34.799999999999997</v>
      </c>
      <c r="X82">
        <v>147.515625</v>
      </c>
      <c r="Y82">
        <v>0</v>
      </c>
      <c r="Z82">
        <v>13.041600000000001</v>
      </c>
      <c r="AA82">
        <v>28.09872</v>
      </c>
      <c r="AB82">
        <v>26.34008</v>
      </c>
      <c r="AC82">
        <v>19.35568</v>
      </c>
      <c r="AD82">
        <v>18.229800000000001</v>
      </c>
      <c r="AE82">
        <v>32.957704</v>
      </c>
      <c r="AF82">
        <v>17.748000000000001</v>
      </c>
      <c r="AG82">
        <v>41.9724</v>
      </c>
      <c r="AH82">
        <v>56.82</v>
      </c>
      <c r="AI82">
        <v>0</v>
      </c>
      <c r="AJ82">
        <v>0</v>
      </c>
      <c r="AK82">
        <v>52.663499999999999</v>
      </c>
      <c r="AL82">
        <v>40.088999999999999</v>
      </c>
      <c r="AM82">
        <v>15.804048</v>
      </c>
      <c r="AN82">
        <v>0.66954999999999998</v>
      </c>
      <c r="AO82">
        <v>0</v>
      </c>
      <c r="AP82">
        <v>1.9215</v>
      </c>
      <c r="AQ82">
        <v>47.124000000000002</v>
      </c>
      <c r="AR82">
        <v>35.328000000000003</v>
      </c>
      <c r="AS82">
        <v>30.939599999999999</v>
      </c>
      <c r="AT82">
        <v>19.999955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2946.9865370000007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679.49316799999997</v>
      </c>
      <c r="L83">
        <v>600.6</v>
      </c>
      <c r="M83">
        <v>92</v>
      </c>
      <c r="N83">
        <v>59.06</v>
      </c>
      <c r="O83">
        <v>123.66562500000001</v>
      </c>
      <c r="P83">
        <v>139.31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20.731850000000001</v>
      </c>
      <c r="W83">
        <v>34.799999999999997</v>
      </c>
      <c r="X83">
        <v>147.515625</v>
      </c>
      <c r="Y83">
        <v>0</v>
      </c>
      <c r="Z83">
        <v>13.041600000000001</v>
      </c>
      <c r="AA83">
        <v>28.09872</v>
      </c>
      <c r="AB83">
        <v>26.34008</v>
      </c>
      <c r="AC83">
        <v>19.35568</v>
      </c>
      <c r="AD83">
        <v>9.1149000000000004</v>
      </c>
      <c r="AE83">
        <v>16.478852</v>
      </c>
      <c r="AF83">
        <v>17.748000000000001</v>
      </c>
      <c r="AG83">
        <v>41.9724</v>
      </c>
      <c r="AH83">
        <v>37.880000000000003</v>
      </c>
      <c r="AI83">
        <v>0</v>
      </c>
      <c r="AJ83">
        <v>0</v>
      </c>
      <c r="AK83">
        <v>52.663499999999999</v>
      </c>
      <c r="AL83">
        <v>40.088999999999999</v>
      </c>
      <c r="AM83">
        <v>15.804048</v>
      </c>
      <c r="AN83">
        <v>0.66954999999999998</v>
      </c>
      <c r="AO83">
        <v>0</v>
      </c>
      <c r="AP83">
        <v>3.2025000000000001</v>
      </c>
      <c r="AQ83">
        <v>35.343000000000004</v>
      </c>
      <c r="AR83">
        <v>35.328000000000003</v>
      </c>
      <c r="AS83">
        <v>30.939599999999999</v>
      </c>
      <c r="AT83">
        <v>19.999955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2839.7058530000013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679.49316799999997</v>
      </c>
      <c r="L84">
        <v>554.4</v>
      </c>
      <c r="M84">
        <v>92</v>
      </c>
      <c r="N84">
        <v>59.06</v>
      </c>
      <c r="O84">
        <v>123.66562500000001</v>
      </c>
      <c r="P84">
        <v>139.31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20.731850000000001</v>
      </c>
      <c r="W84">
        <v>34.799999999999997</v>
      </c>
      <c r="X84">
        <v>147.515625</v>
      </c>
      <c r="Y84">
        <v>0</v>
      </c>
      <c r="Z84">
        <v>13.041600000000001</v>
      </c>
      <c r="AA84">
        <v>28.09872</v>
      </c>
      <c r="AB84">
        <v>26.34008</v>
      </c>
      <c r="AC84">
        <v>19.35568</v>
      </c>
      <c r="AD84">
        <v>9.1149000000000004</v>
      </c>
      <c r="AE84">
        <v>16.478852</v>
      </c>
      <c r="AF84">
        <v>17.748000000000001</v>
      </c>
      <c r="AG84">
        <v>41.9724</v>
      </c>
      <c r="AH84">
        <v>18.940000000000001</v>
      </c>
      <c r="AI84">
        <v>0</v>
      </c>
      <c r="AJ84">
        <v>0</v>
      </c>
      <c r="AK84">
        <v>52.663499999999999</v>
      </c>
      <c r="AL84">
        <v>40.088999999999999</v>
      </c>
      <c r="AM84">
        <v>15.804048</v>
      </c>
      <c r="AN84">
        <v>0.66954999999999998</v>
      </c>
      <c r="AO84">
        <v>0</v>
      </c>
      <c r="AP84">
        <v>3.2025000000000001</v>
      </c>
      <c r="AQ84">
        <v>35.343000000000004</v>
      </c>
      <c r="AR84">
        <v>35.328000000000003</v>
      </c>
      <c r="AS84">
        <v>30.939599999999999</v>
      </c>
      <c r="AT84">
        <v>19.999955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2774.565853000001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679.49316799999997</v>
      </c>
      <c r="L85">
        <v>554.4</v>
      </c>
      <c r="M85">
        <v>92</v>
      </c>
      <c r="N85">
        <v>59.06</v>
      </c>
      <c r="O85">
        <v>123.66562500000001</v>
      </c>
      <c r="P85">
        <v>139.31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20.731850000000001</v>
      </c>
      <c r="W85">
        <v>34.799999999999997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19.35568</v>
      </c>
      <c r="AD85">
        <v>9.1149000000000004</v>
      </c>
      <c r="AE85">
        <v>16.478852</v>
      </c>
      <c r="AF85">
        <v>17.748000000000001</v>
      </c>
      <c r="AG85">
        <v>41.9724</v>
      </c>
      <c r="AH85">
        <v>0</v>
      </c>
      <c r="AI85">
        <v>0</v>
      </c>
      <c r="AJ85">
        <v>0</v>
      </c>
      <c r="AK85">
        <v>52.663499999999999</v>
      </c>
      <c r="AL85">
        <v>40.088999999999999</v>
      </c>
      <c r="AM85">
        <v>15.804048</v>
      </c>
      <c r="AN85">
        <v>0.66954999999999998</v>
      </c>
      <c r="AO85">
        <v>0</v>
      </c>
      <c r="AP85">
        <v>3.2025000000000001</v>
      </c>
      <c r="AQ85">
        <v>35.343000000000004</v>
      </c>
      <c r="AR85">
        <v>35.328000000000003</v>
      </c>
      <c r="AS85">
        <v>30.939599999999999</v>
      </c>
      <c r="AT85">
        <v>19.999955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2755.6258530000014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679.49316799999997</v>
      </c>
      <c r="L86">
        <v>554.4</v>
      </c>
      <c r="M86">
        <v>92</v>
      </c>
      <c r="N86">
        <v>59.06</v>
      </c>
      <c r="O86">
        <v>123.66562500000001</v>
      </c>
      <c r="P86">
        <v>139.31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20.731850000000001</v>
      </c>
      <c r="W86">
        <v>34.799999999999997</v>
      </c>
      <c r="X86">
        <v>147.515625</v>
      </c>
      <c r="Y86">
        <v>0</v>
      </c>
      <c r="Z86">
        <v>13.041600000000001</v>
      </c>
      <c r="AA86">
        <v>28.09872</v>
      </c>
      <c r="AB86">
        <v>26.34008</v>
      </c>
      <c r="AC86">
        <v>19.35568</v>
      </c>
      <c r="AD86">
        <v>9.1149000000000004</v>
      </c>
      <c r="AE86">
        <v>16.478852</v>
      </c>
      <c r="AF86">
        <v>17.748000000000001</v>
      </c>
      <c r="AG86">
        <v>41.9724</v>
      </c>
      <c r="AH86">
        <v>0</v>
      </c>
      <c r="AI86">
        <v>0</v>
      </c>
      <c r="AJ86">
        <v>0</v>
      </c>
      <c r="AK86">
        <v>52.663499999999999</v>
      </c>
      <c r="AL86">
        <v>40.088999999999999</v>
      </c>
      <c r="AM86">
        <v>15.804048</v>
      </c>
      <c r="AN86">
        <v>0.66954999999999998</v>
      </c>
      <c r="AO86">
        <v>0</v>
      </c>
      <c r="AP86">
        <v>3.2025000000000001</v>
      </c>
      <c r="AQ86">
        <v>35.343000000000004</v>
      </c>
      <c r="AR86">
        <v>35.328000000000003</v>
      </c>
      <c r="AS86">
        <v>30.939599999999999</v>
      </c>
      <c r="AT86">
        <v>19.999955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2755.6258530000014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679.49316799999997</v>
      </c>
      <c r="L87">
        <v>554.4</v>
      </c>
      <c r="M87">
        <v>92</v>
      </c>
      <c r="N87">
        <v>59.06</v>
      </c>
      <c r="O87">
        <v>123.66562500000001</v>
      </c>
      <c r="P87">
        <v>139.31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20.731850000000001</v>
      </c>
      <c r="W87">
        <v>34.799999999999997</v>
      </c>
      <c r="X87">
        <v>147.515625</v>
      </c>
      <c r="Y87">
        <v>0</v>
      </c>
      <c r="Z87">
        <v>13.041600000000001</v>
      </c>
      <c r="AA87">
        <v>28.09872</v>
      </c>
      <c r="AB87">
        <v>26.34008</v>
      </c>
      <c r="AC87">
        <v>19.35568</v>
      </c>
      <c r="AD87">
        <v>9.1149000000000004</v>
      </c>
      <c r="AE87">
        <v>16.478852</v>
      </c>
      <c r="AF87">
        <v>17.748000000000001</v>
      </c>
      <c r="AG87">
        <v>41.9724</v>
      </c>
      <c r="AH87">
        <v>0</v>
      </c>
      <c r="AI87">
        <v>0</v>
      </c>
      <c r="AJ87">
        <v>0</v>
      </c>
      <c r="AK87">
        <v>52.663499999999999</v>
      </c>
      <c r="AL87">
        <v>40.088999999999999</v>
      </c>
      <c r="AM87">
        <v>15.804048</v>
      </c>
      <c r="AN87">
        <v>0.66954999999999998</v>
      </c>
      <c r="AO87">
        <v>0</v>
      </c>
      <c r="AP87">
        <v>0</v>
      </c>
      <c r="AQ87">
        <v>35.343000000000004</v>
      </c>
      <c r="AR87">
        <v>35.328000000000003</v>
      </c>
      <c r="AS87">
        <v>30.939599999999999</v>
      </c>
      <c r="AT87">
        <v>19.999955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2752.423353000001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679.49316799999997</v>
      </c>
      <c r="L88">
        <v>554.4</v>
      </c>
      <c r="M88">
        <v>92</v>
      </c>
      <c r="N88">
        <v>59.06</v>
      </c>
      <c r="O88">
        <v>123.66562500000001</v>
      </c>
      <c r="P88">
        <v>139.31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20.731850000000001</v>
      </c>
      <c r="W88">
        <v>34.799999999999997</v>
      </c>
      <c r="X88">
        <v>147.515625</v>
      </c>
      <c r="Y88">
        <v>0</v>
      </c>
      <c r="Z88">
        <v>13.041600000000001</v>
      </c>
      <c r="AA88">
        <v>28.09872</v>
      </c>
      <c r="AB88">
        <v>26.34008</v>
      </c>
      <c r="AC88">
        <v>19.35568</v>
      </c>
      <c r="AD88">
        <v>9.1149000000000004</v>
      </c>
      <c r="AE88">
        <v>16.478852</v>
      </c>
      <c r="AF88">
        <v>17.748000000000001</v>
      </c>
      <c r="AG88">
        <v>41.9724</v>
      </c>
      <c r="AH88">
        <v>0</v>
      </c>
      <c r="AI88">
        <v>0</v>
      </c>
      <c r="AJ88">
        <v>0</v>
      </c>
      <c r="AK88">
        <v>52.663499999999999</v>
      </c>
      <c r="AL88">
        <v>40.088999999999999</v>
      </c>
      <c r="AM88">
        <v>15.804048</v>
      </c>
      <c r="AN88">
        <v>0.66954999999999998</v>
      </c>
      <c r="AO88">
        <v>0</v>
      </c>
      <c r="AP88">
        <v>0</v>
      </c>
      <c r="AQ88">
        <v>35.343000000000004</v>
      </c>
      <c r="AR88">
        <v>35.328000000000003</v>
      </c>
      <c r="AS88">
        <v>30.939599999999999</v>
      </c>
      <c r="AT88">
        <v>19.999955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2752.423353000001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649.20849999999996</v>
      </c>
      <c r="L89">
        <v>554.4</v>
      </c>
      <c r="M89">
        <v>92</v>
      </c>
      <c r="N89">
        <v>59.06</v>
      </c>
      <c r="O89">
        <v>123.66562500000001</v>
      </c>
      <c r="P89">
        <v>139.31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20.731850000000001</v>
      </c>
      <c r="W89">
        <v>34.799999999999997</v>
      </c>
      <c r="X89">
        <v>147.515625</v>
      </c>
      <c r="Y89">
        <v>0</v>
      </c>
      <c r="Z89">
        <v>13.041600000000001</v>
      </c>
      <c r="AA89">
        <v>28.09872</v>
      </c>
      <c r="AB89">
        <v>26.34008</v>
      </c>
      <c r="AC89">
        <v>19.35568</v>
      </c>
      <c r="AD89">
        <v>9.1149000000000004</v>
      </c>
      <c r="AE89">
        <v>16.478852</v>
      </c>
      <c r="AF89">
        <v>17.748000000000001</v>
      </c>
      <c r="AG89">
        <v>41.9724</v>
      </c>
      <c r="AH89">
        <v>0</v>
      </c>
      <c r="AI89">
        <v>0</v>
      </c>
      <c r="AJ89">
        <v>0</v>
      </c>
      <c r="AK89">
        <v>52.663499999999999</v>
      </c>
      <c r="AL89">
        <v>40.088999999999999</v>
      </c>
      <c r="AM89">
        <v>15.804048</v>
      </c>
      <c r="AN89">
        <v>0.66954999999999998</v>
      </c>
      <c r="AO89">
        <v>0</v>
      </c>
      <c r="AP89">
        <v>0</v>
      </c>
      <c r="AQ89">
        <v>35.343000000000004</v>
      </c>
      <c r="AR89">
        <v>35.328000000000003</v>
      </c>
      <c r="AS89">
        <v>30.939599999999999</v>
      </c>
      <c r="AT89">
        <v>19.999955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2722.1386850000008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646.01110000000006</v>
      </c>
      <c r="L90">
        <v>554.4</v>
      </c>
      <c r="M90">
        <v>92</v>
      </c>
      <c r="N90">
        <v>59.06</v>
      </c>
      <c r="O90">
        <v>123.66562500000001</v>
      </c>
      <c r="P90">
        <v>139.31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20.731850000000001</v>
      </c>
      <c r="W90">
        <v>34.799999999999997</v>
      </c>
      <c r="X90">
        <v>147.515625</v>
      </c>
      <c r="Y90">
        <v>0</v>
      </c>
      <c r="Z90">
        <v>13.041600000000001</v>
      </c>
      <c r="AA90">
        <v>28.09872</v>
      </c>
      <c r="AB90">
        <v>26.34008</v>
      </c>
      <c r="AC90">
        <v>19.35568</v>
      </c>
      <c r="AD90">
        <v>9.1149000000000004</v>
      </c>
      <c r="AE90">
        <v>16.478852</v>
      </c>
      <c r="AF90">
        <v>17.748000000000001</v>
      </c>
      <c r="AG90">
        <v>41.9724</v>
      </c>
      <c r="AH90">
        <v>0</v>
      </c>
      <c r="AI90">
        <v>0</v>
      </c>
      <c r="AJ90">
        <v>0</v>
      </c>
      <c r="AK90">
        <v>52.663499999999999</v>
      </c>
      <c r="AL90">
        <v>40.088999999999999</v>
      </c>
      <c r="AM90">
        <v>15.804048</v>
      </c>
      <c r="AN90">
        <v>0.66954999999999998</v>
      </c>
      <c r="AO90">
        <v>0</v>
      </c>
      <c r="AP90">
        <v>0</v>
      </c>
      <c r="AQ90">
        <v>22.931999999999999</v>
      </c>
      <c r="AR90">
        <v>35.328000000000003</v>
      </c>
      <c r="AS90">
        <v>30.939599999999999</v>
      </c>
      <c r="AT90">
        <v>19.999955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2706.5302850000007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624.20849999999996</v>
      </c>
      <c r="L91">
        <v>554.4</v>
      </c>
      <c r="M91">
        <v>92</v>
      </c>
      <c r="N91">
        <v>59.06</v>
      </c>
      <c r="O91">
        <v>123.66562500000001</v>
      </c>
      <c r="P91">
        <v>139.31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20.731850000000001</v>
      </c>
      <c r="W91">
        <v>34.799999999999997</v>
      </c>
      <c r="X91">
        <v>147.515625</v>
      </c>
      <c r="Y91">
        <v>0</v>
      </c>
      <c r="Z91">
        <v>13.041600000000001</v>
      </c>
      <c r="AA91">
        <v>28.09872</v>
      </c>
      <c r="AB91">
        <v>26.34008</v>
      </c>
      <c r="AC91">
        <v>9.6778399999999998</v>
      </c>
      <c r="AD91">
        <v>9.1149000000000004</v>
      </c>
      <c r="AE91">
        <v>16.478852</v>
      </c>
      <c r="AF91">
        <v>17.748000000000001</v>
      </c>
      <c r="AG91">
        <v>41.9724</v>
      </c>
      <c r="AH91">
        <v>0</v>
      </c>
      <c r="AI91">
        <v>0</v>
      </c>
      <c r="AJ91">
        <v>0</v>
      </c>
      <c r="AK91">
        <v>52.663499999999999</v>
      </c>
      <c r="AL91">
        <v>40.088999999999999</v>
      </c>
      <c r="AM91">
        <v>15.804048</v>
      </c>
      <c r="AN91">
        <v>0.66954999999999998</v>
      </c>
      <c r="AO91">
        <v>0</v>
      </c>
      <c r="AP91">
        <v>0</v>
      </c>
      <c r="AQ91">
        <v>22.68</v>
      </c>
      <c r="AR91">
        <v>35.328000000000003</v>
      </c>
      <c r="AS91">
        <v>29.5944</v>
      </c>
      <c r="AT91">
        <v>19.999955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2673.4526450000003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624.20849999999996</v>
      </c>
      <c r="L92">
        <v>554.4</v>
      </c>
      <c r="M92">
        <v>92</v>
      </c>
      <c r="N92">
        <v>59.06</v>
      </c>
      <c r="O92">
        <v>123.66562500000001</v>
      </c>
      <c r="P92">
        <v>139.31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20.731850000000001</v>
      </c>
      <c r="W92">
        <v>34.799999999999997</v>
      </c>
      <c r="X92">
        <v>147.515625</v>
      </c>
      <c r="Y92">
        <v>0</v>
      </c>
      <c r="Z92">
        <v>13.041600000000001</v>
      </c>
      <c r="AA92">
        <v>28.09872</v>
      </c>
      <c r="AB92">
        <v>13.17004</v>
      </c>
      <c r="AC92">
        <v>9.6778399999999998</v>
      </c>
      <c r="AD92">
        <v>9.1149000000000004</v>
      </c>
      <c r="AE92">
        <v>16.478852</v>
      </c>
      <c r="AF92">
        <v>17.748000000000001</v>
      </c>
      <c r="AG92">
        <v>41.9724</v>
      </c>
      <c r="AH92">
        <v>0</v>
      </c>
      <c r="AI92">
        <v>0</v>
      </c>
      <c r="AJ92">
        <v>0</v>
      </c>
      <c r="AK92">
        <v>52.663499999999999</v>
      </c>
      <c r="AL92">
        <v>40.088999999999999</v>
      </c>
      <c r="AM92">
        <v>15.804048</v>
      </c>
      <c r="AN92">
        <v>0.66954999999999998</v>
      </c>
      <c r="AO92">
        <v>0</v>
      </c>
      <c r="AP92">
        <v>0</v>
      </c>
      <c r="AQ92">
        <v>22.68</v>
      </c>
      <c r="AR92">
        <v>35.328000000000003</v>
      </c>
      <c r="AS92">
        <v>29.5944</v>
      </c>
      <c r="AT92">
        <v>19.999955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2660.2826050000003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624.20849999999996</v>
      </c>
      <c r="L93">
        <v>632.086771</v>
      </c>
      <c r="M93">
        <v>92</v>
      </c>
      <c r="N93">
        <v>59.06</v>
      </c>
      <c r="O93">
        <v>123.66562500000001</v>
      </c>
      <c r="P93">
        <v>139.31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20.731850000000001</v>
      </c>
      <c r="W93">
        <v>34.799999999999997</v>
      </c>
      <c r="X93">
        <v>147.515625</v>
      </c>
      <c r="Y93">
        <v>0</v>
      </c>
      <c r="Z93">
        <v>13.041600000000001</v>
      </c>
      <c r="AA93">
        <v>28.09872</v>
      </c>
      <c r="AB93">
        <v>13.17004</v>
      </c>
      <c r="AC93">
        <v>9.6778399999999998</v>
      </c>
      <c r="AD93">
        <v>9.1149000000000004</v>
      </c>
      <c r="AE93">
        <v>16.478852</v>
      </c>
      <c r="AF93">
        <v>17.748000000000001</v>
      </c>
      <c r="AG93">
        <v>41.9724</v>
      </c>
      <c r="AH93">
        <v>0</v>
      </c>
      <c r="AI93">
        <v>0</v>
      </c>
      <c r="AJ93">
        <v>0</v>
      </c>
      <c r="AK93">
        <v>52.663499999999999</v>
      </c>
      <c r="AL93">
        <v>40.088999999999999</v>
      </c>
      <c r="AM93">
        <v>15.804048</v>
      </c>
      <c r="AN93">
        <v>0.66954999999999998</v>
      </c>
      <c r="AO93">
        <v>0</v>
      </c>
      <c r="AP93">
        <v>0</v>
      </c>
      <c r="AQ93">
        <v>22.68</v>
      </c>
      <c r="AR93">
        <v>35.328000000000003</v>
      </c>
      <c r="AS93">
        <v>29.5944</v>
      </c>
      <c r="AT93">
        <v>19.999955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2737.969376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620.98059999999998</v>
      </c>
      <c r="L94">
        <v>653.15009999999995</v>
      </c>
      <c r="M94">
        <v>92</v>
      </c>
      <c r="N94">
        <v>59.06</v>
      </c>
      <c r="O94">
        <v>123.66562500000001</v>
      </c>
      <c r="P94">
        <v>139.31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20.731850000000001</v>
      </c>
      <c r="W94">
        <v>34.799999999999997</v>
      </c>
      <c r="X94">
        <v>147.515625</v>
      </c>
      <c r="Y94">
        <v>0</v>
      </c>
      <c r="Z94">
        <v>13.041600000000001</v>
      </c>
      <c r="AA94">
        <v>21.013999999999999</v>
      </c>
      <c r="AB94">
        <v>13.17004</v>
      </c>
      <c r="AC94">
        <v>9.6778399999999998</v>
      </c>
      <c r="AD94">
        <v>9.1149000000000004</v>
      </c>
      <c r="AE94">
        <v>16.478852</v>
      </c>
      <c r="AF94">
        <v>17.748000000000001</v>
      </c>
      <c r="AG94">
        <v>41.9724</v>
      </c>
      <c r="AH94">
        <v>0</v>
      </c>
      <c r="AI94">
        <v>0</v>
      </c>
      <c r="AJ94">
        <v>0</v>
      </c>
      <c r="AK94">
        <v>52.663499999999999</v>
      </c>
      <c r="AL94">
        <v>40.088999999999999</v>
      </c>
      <c r="AM94">
        <v>15.804048</v>
      </c>
      <c r="AN94">
        <v>0.66954999999999998</v>
      </c>
      <c r="AO94">
        <v>0</v>
      </c>
      <c r="AP94">
        <v>0</v>
      </c>
      <c r="AQ94">
        <v>22.68</v>
      </c>
      <c r="AR94">
        <v>35.328000000000003</v>
      </c>
      <c r="AS94">
        <v>29.5944</v>
      </c>
      <c r="AT94">
        <v>19.999955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2748.7200850000008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620.98059999999998</v>
      </c>
      <c r="L95">
        <v>653.15009999999995</v>
      </c>
      <c r="M95">
        <v>92</v>
      </c>
      <c r="N95">
        <v>59.06</v>
      </c>
      <c r="O95">
        <v>123.66562500000001</v>
      </c>
      <c r="P95">
        <v>139.31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20.731850000000001</v>
      </c>
      <c r="W95">
        <v>34.799999999999997</v>
      </c>
      <c r="X95">
        <v>147.515625</v>
      </c>
      <c r="Y95">
        <v>0</v>
      </c>
      <c r="Z95">
        <v>19.5624</v>
      </c>
      <c r="AA95">
        <v>14.04936</v>
      </c>
      <c r="AB95">
        <v>13.17004</v>
      </c>
      <c r="AC95">
        <v>9.6778399999999998</v>
      </c>
      <c r="AD95">
        <v>9.1149000000000004</v>
      </c>
      <c r="AE95">
        <v>16.478852</v>
      </c>
      <c r="AF95">
        <v>17.748000000000001</v>
      </c>
      <c r="AG95">
        <v>41.9724</v>
      </c>
      <c r="AH95">
        <v>0</v>
      </c>
      <c r="AI95">
        <v>0</v>
      </c>
      <c r="AJ95">
        <v>0</v>
      </c>
      <c r="AK95">
        <v>52.663499999999999</v>
      </c>
      <c r="AL95">
        <v>40.088999999999999</v>
      </c>
      <c r="AM95">
        <v>15.804048</v>
      </c>
      <c r="AN95">
        <v>0.66954999999999998</v>
      </c>
      <c r="AO95">
        <v>0</v>
      </c>
      <c r="AP95">
        <v>0</v>
      </c>
      <c r="AQ95">
        <v>22.68</v>
      </c>
      <c r="AR95">
        <v>35.328000000000003</v>
      </c>
      <c r="AS95">
        <v>26.904</v>
      </c>
      <c r="AT95">
        <v>19.999955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2745.5858450000005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620.98059999999998</v>
      </c>
      <c r="L96">
        <v>653.15009999999995</v>
      </c>
      <c r="M96">
        <v>92</v>
      </c>
      <c r="N96">
        <v>59.06</v>
      </c>
      <c r="O96">
        <v>123.66562500000001</v>
      </c>
      <c r="P96">
        <v>139.31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20.731850000000001</v>
      </c>
      <c r="W96">
        <v>34.799999999999997</v>
      </c>
      <c r="X96">
        <v>147.515625</v>
      </c>
      <c r="Y96">
        <v>0</v>
      </c>
      <c r="Z96">
        <v>19.5624</v>
      </c>
      <c r="AA96">
        <v>14.04936</v>
      </c>
      <c r="AB96">
        <v>13.17004</v>
      </c>
      <c r="AC96">
        <v>9.6778399999999998</v>
      </c>
      <c r="AD96">
        <v>9.1149000000000004</v>
      </c>
      <c r="AE96">
        <v>16.478852</v>
      </c>
      <c r="AF96">
        <v>17.748000000000001</v>
      </c>
      <c r="AG96">
        <v>41.9724</v>
      </c>
      <c r="AH96">
        <v>0</v>
      </c>
      <c r="AI96">
        <v>0</v>
      </c>
      <c r="AJ96">
        <v>0</v>
      </c>
      <c r="AK96">
        <v>52.663499999999999</v>
      </c>
      <c r="AL96">
        <v>40.088999999999999</v>
      </c>
      <c r="AM96">
        <v>15.804048</v>
      </c>
      <c r="AN96">
        <v>0.66954999999999998</v>
      </c>
      <c r="AO96">
        <v>0</v>
      </c>
      <c r="AP96">
        <v>0</v>
      </c>
      <c r="AQ96">
        <v>22.68</v>
      </c>
      <c r="AR96">
        <v>35.328000000000003</v>
      </c>
      <c r="AS96">
        <v>26.904</v>
      </c>
      <c r="AT96">
        <v>19.999955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2745.5858450000005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620.98059999999998</v>
      </c>
      <c r="L97">
        <v>653.15009999999995</v>
      </c>
      <c r="M97">
        <v>92</v>
      </c>
      <c r="N97">
        <v>59.06</v>
      </c>
      <c r="O97">
        <v>123.66562500000001</v>
      </c>
      <c r="P97">
        <v>139.31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20.731850000000001</v>
      </c>
      <c r="W97">
        <v>34.799999999999997</v>
      </c>
      <c r="X97">
        <v>147.515625</v>
      </c>
      <c r="Y97">
        <v>0</v>
      </c>
      <c r="Z97">
        <v>19.5624</v>
      </c>
      <c r="AA97">
        <v>14.04936</v>
      </c>
      <c r="AB97">
        <v>13.17004</v>
      </c>
      <c r="AC97">
        <v>9.6778399999999998</v>
      </c>
      <c r="AD97">
        <v>9.1149000000000004</v>
      </c>
      <c r="AE97">
        <v>16.478852</v>
      </c>
      <c r="AF97">
        <v>17.748000000000001</v>
      </c>
      <c r="AG97">
        <v>41.9724</v>
      </c>
      <c r="AH97">
        <v>0</v>
      </c>
      <c r="AI97">
        <v>0</v>
      </c>
      <c r="AJ97">
        <v>0</v>
      </c>
      <c r="AK97">
        <v>52.663499999999999</v>
      </c>
      <c r="AL97">
        <v>40.088999999999999</v>
      </c>
      <c r="AM97">
        <v>15.804048</v>
      </c>
      <c r="AN97">
        <v>0.66954999999999998</v>
      </c>
      <c r="AO97">
        <v>0</v>
      </c>
      <c r="AP97">
        <v>0</v>
      </c>
      <c r="AQ97">
        <v>22.68</v>
      </c>
      <c r="AR97">
        <v>35.328000000000003</v>
      </c>
      <c r="AS97">
        <v>26.904</v>
      </c>
      <c r="AT97">
        <v>18.912433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2744.4983230000003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620.98059999999998</v>
      </c>
      <c r="L98">
        <v>653.15009999999995</v>
      </c>
      <c r="M98">
        <v>92</v>
      </c>
      <c r="N98">
        <v>59.06</v>
      </c>
      <c r="O98">
        <v>123.66562500000001</v>
      </c>
      <c r="P98">
        <v>139.31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20.731850000000001</v>
      </c>
      <c r="W98">
        <v>34.799999999999997</v>
      </c>
      <c r="X98">
        <v>147.515625</v>
      </c>
      <c r="Y98">
        <v>0</v>
      </c>
      <c r="Z98">
        <v>19.5624</v>
      </c>
      <c r="AA98">
        <v>14.04936</v>
      </c>
      <c r="AB98">
        <v>13.17004</v>
      </c>
      <c r="AC98">
        <v>9.6778399999999998</v>
      </c>
      <c r="AD98">
        <v>9.1149000000000004</v>
      </c>
      <c r="AE98">
        <v>16.478852</v>
      </c>
      <c r="AF98">
        <v>17.748000000000001</v>
      </c>
      <c r="AG98">
        <v>41.9724</v>
      </c>
      <c r="AH98">
        <v>0</v>
      </c>
      <c r="AI98">
        <v>0</v>
      </c>
      <c r="AJ98">
        <v>0</v>
      </c>
      <c r="AK98">
        <v>52.663499999999999</v>
      </c>
      <c r="AL98">
        <v>40.088999999999999</v>
      </c>
      <c r="AM98">
        <v>15.804048</v>
      </c>
      <c r="AN98">
        <v>0.66954999999999998</v>
      </c>
      <c r="AO98">
        <v>0</v>
      </c>
      <c r="AP98">
        <v>0</v>
      </c>
      <c r="AQ98">
        <v>11.781000000000001</v>
      </c>
      <c r="AR98">
        <v>35.328000000000003</v>
      </c>
      <c r="AS98">
        <v>26.904</v>
      </c>
      <c r="AT98">
        <v>18.576101999999999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2733.2629920000004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13.73574673900001</v>
      </c>
      <c r="L99">
        <f t="shared" si="2"/>
        <v>12.779995665250004</v>
      </c>
      <c r="M99">
        <f t="shared" si="2"/>
        <v>2.2080000000000002</v>
      </c>
      <c r="N99">
        <f t="shared" si="2"/>
        <v>1.4174235207500019</v>
      </c>
      <c r="O99">
        <f t="shared" si="2"/>
        <v>2.9679749999999947</v>
      </c>
      <c r="P99">
        <f t="shared" si="2"/>
        <v>3.3204766374999966</v>
      </c>
      <c r="Q99">
        <f t="shared" si="2"/>
        <v>0.25644456249999975</v>
      </c>
      <c r="R99">
        <f t="shared" si="2"/>
        <v>0.99125562750000096</v>
      </c>
      <c r="S99">
        <f t="shared" si="2"/>
        <v>0.60669269400000014</v>
      </c>
      <c r="T99">
        <f t="shared" si="2"/>
        <v>0</v>
      </c>
      <c r="U99">
        <f t="shared" si="2"/>
        <v>10.050479999999991</v>
      </c>
      <c r="V99">
        <f t="shared" si="2"/>
        <v>0.48293056249999938</v>
      </c>
      <c r="W99">
        <f t="shared" si="2"/>
        <v>0.87320851350000128</v>
      </c>
      <c r="X99">
        <f t="shared" si="2"/>
        <v>3.5363630550000007</v>
      </c>
      <c r="Y99">
        <f t="shared" si="2"/>
        <v>0</v>
      </c>
      <c r="Z99">
        <f t="shared" si="2"/>
        <v>0.34234200000000031</v>
      </c>
      <c r="AA99">
        <f t="shared" si="2"/>
        <v>0.47399762999999956</v>
      </c>
      <c r="AB99">
        <f t="shared" si="2"/>
        <v>0.41551609499999947</v>
      </c>
      <c r="AC99">
        <f t="shared" si="2"/>
        <v>0.25888221999999983</v>
      </c>
      <c r="AD99">
        <f t="shared" si="2"/>
        <v>0.18024714750000012</v>
      </c>
      <c r="AE99">
        <f t="shared" si="2"/>
        <v>0.57675982000000015</v>
      </c>
      <c r="AF99">
        <f t="shared" si="2"/>
        <v>0.35052300000000042</v>
      </c>
      <c r="AG99">
        <f t="shared" si="2"/>
        <v>1.0073376000000018</v>
      </c>
      <c r="AH99">
        <f t="shared" si="2"/>
        <v>0.8525367500000004</v>
      </c>
      <c r="AI99">
        <f t="shared" si="2"/>
        <v>0</v>
      </c>
      <c r="AJ99">
        <f t="shared" si="2"/>
        <v>0</v>
      </c>
      <c r="AK99">
        <f t="shared" si="2"/>
        <v>1.263924</v>
      </c>
      <c r="AL99">
        <f t="shared" si="2"/>
        <v>0.94491515999999987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3.1224374999999999E-2</v>
      </c>
      <c r="AQ99">
        <f t="shared" si="2"/>
        <v>0.53046000000000015</v>
      </c>
      <c r="AR99">
        <f t="shared" si="2"/>
        <v>0.8544959999999997</v>
      </c>
      <c r="AS99">
        <f t="shared" si="2"/>
        <v>0.72377947850000068</v>
      </c>
      <c r="AT99">
        <f t="shared" si="2"/>
        <v>0.46914538049999999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62.898445586000022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656.77979300000004</v>
      </c>
      <c r="L3">
        <v>631.59846800000003</v>
      </c>
      <c r="M3">
        <v>88.963999999999999</v>
      </c>
      <c r="N3">
        <v>57.047277999999999</v>
      </c>
      <c r="O3">
        <v>119.584659</v>
      </c>
      <c r="P3">
        <v>134.71277000000001</v>
      </c>
      <c r="Q3">
        <v>10.54997</v>
      </c>
      <c r="R3">
        <v>40.991227000000002</v>
      </c>
      <c r="S3">
        <v>25.519227000000001</v>
      </c>
      <c r="T3">
        <v>0</v>
      </c>
      <c r="U3">
        <v>404.95058999999998</v>
      </c>
      <c r="V3">
        <v>20.045909999999999</v>
      </c>
      <c r="W3">
        <v>33.650933000000002</v>
      </c>
      <c r="X3">
        <v>142.40128999999999</v>
      </c>
      <c r="Y3">
        <v>0</v>
      </c>
      <c r="Z3">
        <v>12.611227</v>
      </c>
      <c r="AA3">
        <v>0</v>
      </c>
      <c r="AB3">
        <v>12.735429</v>
      </c>
      <c r="AC3">
        <v>9.3584709999999998</v>
      </c>
      <c r="AD3">
        <v>0</v>
      </c>
      <c r="AE3">
        <v>15.93505</v>
      </c>
      <c r="AF3">
        <v>8.5811580000000003</v>
      </c>
      <c r="AG3">
        <v>40.587311</v>
      </c>
      <c r="AH3">
        <v>0</v>
      </c>
      <c r="AI3">
        <v>0</v>
      </c>
      <c r="AJ3">
        <v>0</v>
      </c>
      <c r="AK3">
        <v>50.925604</v>
      </c>
      <c r="AL3">
        <v>24.720388</v>
      </c>
      <c r="AM3">
        <v>15.282514000000001</v>
      </c>
      <c r="AN3">
        <v>0.647455</v>
      </c>
      <c r="AO3">
        <v>0</v>
      </c>
      <c r="AP3">
        <v>0</v>
      </c>
      <c r="AQ3">
        <v>0</v>
      </c>
      <c r="AR3">
        <v>39.500016000000002</v>
      </c>
      <c r="AS3">
        <v>29.918593000000001</v>
      </c>
      <c r="AT3">
        <v>19.339956000000001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2646.9392869999992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656.77979300000004</v>
      </c>
      <c r="L4">
        <v>631.59846800000003</v>
      </c>
      <c r="M4">
        <v>88.963999999999999</v>
      </c>
      <c r="N4">
        <v>57.111020000000003</v>
      </c>
      <c r="O4">
        <v>119.584659</v>
      </c>
      <c r="P4">
        <v>134.71277000000001</v>
      </c>
      <c r="Q4">
        <v>10.54997</v>
      </c>
      <c r="R4">
        <v>40.991227000000002</v>
      </c>
      <c r="S4">
        <v>25.519227000000001</v>
      </c>
      <c r="T4">
        <v>0</v>
      </c>
      <c r="U4">
        <v>404.95058999999998</v>
      </c>
      <c r="V4">
        <v>20.045909999999999</v>
      </c>
      <c r="W4">
        <v>33.650933000000002</v>
      </c>
      <c r="X4">
        <v>142.40128999999999</v>
      </c>
      <c r="Y4">
        <v>0</v>
      </c>
      <c r="Z4">
        <v>12.611227</v>
      </c>
      <c r="AA4">
        <v>0</v>
      </c>
      <c r="AB4">
        <v>12.735429</v>
      </c>
      <c r="AC4">
        <v>9.3584709999999998</v>
      </c>
      <c r="AD4">
        <v>0</v>
      </c>
      <c r="AE4">
        <v>15.93505</v>
      </c>
      <c r="AF4">
        <v>8.5811580000000003</v>
      </c>
      <c r="AG4">
        <v>40.587311</v>
      </c>
      <c r="AH4">
        <v>0</v>
      </c>
      <c r="AI4">
        <v>0</v>
      </c>
      <c r="AJ4">
        <v>0</v>
      </c>
      <c r="AK4">
        <v>50.925604</v>
      </c>
      <c r="AL4">
        <v>25.844042000000002</v>
      </c>
      <c r="AM4">
        <v>15.282514000000001</v>
      </c>
      <c r="AN4">
        <v>0.647455</v>
      </c>
      <c r="AO4">
        <v>0</v>
      </c>
      <c r="AP4">
        <v>0</v>
      </c>
      <c r="AQ4">
        <v>0</v>
      </c>
      <c r="AR4">
        <v>39.500016000000002</v>
      </c>
      <c r="AS4">
        <v>29.918593000000001</v>
      </c>
      <c r="AT4">
        <v>19.339956000000001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2648.1266829999995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656.77979300000004</v>
      </c>
      <c r="L5">
        <v>631.59846800000003</v>
      </c>
      <c r="M5">
        <v>88.963999999999999</v>
      </c>
      <c r="N5">
        <v>57.111020000000003</v>
      </c>
      <c r="O5">
        <v>119.584659</v>
      </c>
      <c r="P5">
        <v>134.71277000000001</v>
      </c>
      <c r="Q5">
        <v>10.54997</v>
      </c>
      <c r="R5">
        <v>40.991227000000002</v>
      </c>
      <c r="S5">
        <v>25.519227000000001</v>
      </c>
      <c r="T5">
        <v>0</v>
      </c>
      <c r="U5">
        <v>404.95058999999998</v>
      </c>
      <c r="V5">
        <v>20.045909999999999</v>
      </c>
      <c r="W5">
        <v>33.650933000000002</v>
      </c>
      <c r="X5">
        <v>142.40128999999999</v>
      </c>
      <c r="Y5">
        <v>0</v>
      </c>
      <c r="Z5">
        <v>18.916841000000002</v>
      </c>
      <c r="AA5">
        <v>0</v>
      </c>
      <c r="AB5">
        <v>12.735429</v>
      </c>
      <c r="AC5">
        <v>9.3584709999999998</v>
      </c>
      <c r="AD5">
        <v>0</v>
      </c>
      <c r="AE5">
        <v>15.93505</v>
      </c>
      <c r="AF5">
        <v>8.5811580000000003</v>
      </c>
      <c r="AG5">
        <v>40.587311</v>
      </c>
      <c r="AH5">
        <v>0</v>
      </c>
      <c r="AI5">
        <v>0</v>
      </c>
      <c r="AJ5">
        <v>0</v>
      </c>
      <c r="AK5">
        <v>50.925604</v>
      </c>
      <c r="AL5">
        <v>76.756805</v>
      </c>
      <c r="AM5">
        <v>15.282514000000001</v>
      </c>
      <c r="AN5">
        <v>0.647455</v>
      </c>
      <c r="AO5">
        <v>0</v>
      </c>
      <c r="AP5">
        <v>0</v>
      </c>
      <c r="AQ5">
        <v>0</v>
      </c>
      <c r="AR5">
        <v>33.094608000000001</v>
      </c>
      <c r="AS5">
        <v>29.918593000000001</v>
      </c>
      <c r="AT5">
        <v>17.546389999999999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2697.1460859999993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657.01187300000004</v>
      </c>
      <c r="L6">
        <v>631.59846800000003</v>
      </c>
      <c r="M6">
        <v>88.963999999999999</v>
      </c>
      <c r="N6">
        <v>57.111020000000003</v>
      </c>
      <c r="O6">
        <v>119.584659</v>
      </c>
      <c r="P6">
        <v>134.71277000000001</v>
      </c>
      <c r="Q6">
        <v>10.54997</v>
      </c>
      <c r="R6">
        <v>40.991227000000002</v>
      </c>
      <c r="S6">
        <v>25.519227000000001</v>
      </c>
      <c r="T6">
        <v>0</v>
      </c>
      <c r="U6">
        <v>404.95058999999998</v>
      </c>
      <c r="V6">
        <v>20.045909999999999</v>
      </c>
      <c r="W6">
        <v>33.650933000000002</v>
      </c>
      <c r="X6">
        <v>142.40128999999999</v>
      </c>
      <c r="Y6">
        <v>0</v>
      </c>
      <c r="Z6">
        <v>18.916841000000002</v>
      </c>
      <c r="AA6">
        <v>0</v>
      </c>
      <c r="AB6">
        <v>3.2225280000000001</v>
      </c>
      <c r="AC6">
        <v>9.3584709999999998</v>
      </c>
      <c r="AD6">
        <v>0</v>
      </c>
      <c r="AE6">
        <v>15.93505</v>
      </c>
      <c r="AF6">
        <v>8.5811580000000003</v>
      </c>
      <c r="AG6">
        <v>40.587311</v>
      </c>
      <c r="AH6">
        <v>0</v>
      </c>
      <c r="AI6">
        <v>0</v>
      </c>
      <c r="AJ6">
        <v>0</v>
      </c>
      <c r="AK6">
        <v>50.925604</v>
      </c>
      <c r="AL6">
        <v>76.756805</v>
      </c>
      <c r="AM6">
        <v>15.282514000000001</v>
      </c>
      <c r="AN6">
        <v>0.647455</v>
      </c>
      <c r="AO6">
        <v>0</v>
      </c>
      <c r="AP6">
        <v>0</v>
      </c>
      <c r="AQ6">
        <v>0</v>
      </c>
      <c r="AR6">
        <v>33.094608000000001</v>
      </c>
      <c r="AS6">
        <v>29.918593000000001</v>
      </c>
      <c r="AT6">
        <v>16.197358000000001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2686.5162329999989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657.06989299999998</v>
      </c>
      <c r="L7">
        <v>631.59846800000003</v>
      </c>
      <c r="M7">
        <v>88.963999999999999</v>
      </c>
      <c r="N7">
        <v>57.111020000000003</v>
      </c>
      <c r="O7">
        <v>119.584659</v>
      </c>
      <c r="P7">
        <v>134.71277000000001</v>
      </c>
      <c r="Q7">
        <v>10.54997</v>
      </c>
      <c r="R7">
        <v>40.991227000000002</v>
      </c>
      <c r="S7">
        <v>25.519227000000001</v>
      </c>
      <c r="T7">
        <v>0</v>
      </c>
      <c r="U7">
        <v>404.95058999999998</v>
      </c>
      <c r="V7">
        <v>20.045909999999999</v>
      </c>
      <c r="W7">
        <v>33.650933000000002</v>
      </c>
      <c r="X7">
        <v>142.40128999999999</v>
      </c>
      <c r="Y7">
        <v>0</v>
      </c>
      <c r="Z7">
        <v>12.611227</v>
      </c>
      <c r="AA7">
        <v>0</v>
      </c>
      <c r="AB7">
        <v>3.2225280000000001</v>
      </c>
      <c r="AC7">
        <v>9.3584709999999998</v>
      </c>
      <c r="AD7">
        <v>0</v>
      </c>
      <c r="AE7">
        <v>15.93505</v>
      </c>
      <c r="AF7">
        <v>8.5811580000000003</v>
      </c>
      <c r="AG7">
        <v>40.587311</v>
      </c>
      <c r="AH7">
        <v>0</v>
      </c>
      <c r="AI7">
        <v>0</v>
      </c>
      <c r="AJ7">
        <v>0</v>
      </c>
      <c r="AK7">
        <v>50.925604</v>
      </c>
      <c r="AL7">
        <v>76.756805</v>
      </c>
      <c r="AM7">
        <v>15.282514000000001</v>
      </c>
      <c r="AN7">
        <v>0.647455</v>
      </c>
      <c r="AO7">
        <v>0</v>
      </c>
      <c r="AP7">
        <v>0</v>
      </c>
      <c r="AQ7">
        <v>0</v>
      </c>
      <c r="AR7">
        <v>33.094608000000001</v>
      </c>
      <c r="AS7">
        <v>29.918593000000001</v>
      </c>
      <c r="AT7">
        <v>15.655507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2679.7267879999986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657.06989299999998</v>
      </c>
      <c r="L8">
        <v>631.59846800000003</v>
      </c>
      <c r="M8">
        <v>88.963999999999999</v>
      </c>
      <c r="N8">
        <v>57.111020000000003</v>
      </c>
      <c r="O8">
        <v>119.584659</v>
      </c>
      <c r="P8">
        <v>134.71277000000001</v>
      </c>
      <c r="Q8">
        <v>10.54997</v>
      </c>
      <c r="R8">
        <v>40.991227000000002</v>
      </c>
      <c r="S8">
        <v>25.519227000000001</v>
      </c>
      <c r="T8">
        <v>0</v>
      </c>
      <c r="U8">
        <v>404.95058999999998</v>
      </c>
      <c r="V8">
        <v>20.045909999999999</v>
      </c>
      <c r="W8">
        <v>33.650933000000002</v>
      </c>
      <c r="X8">
        <v>142.40128999999999</v>
      </c>
      <c r="Y8">
        <v>0</v>
      </c>
      <c r="Z8">
        <v>12.611227</v>
      </c>
      <c r="AA8">
        <v>0</v>
      </c>
      <c r="AB8">
        <v>3.2225280000000001</v>
      </c>
      <c r="AC8">
        <v>9.3584709999999998</v>
      </c>
      <c r="AD8">
        <v>0</v>
      </c>
      <c r="AE8">
        <v>15.93505</v>
      </c>
      <c r="AF8">
        <v>8.5811580000000003</v>
      </c>
      <c r="AG8">
        <v>40.587311</v>
      </c>
      <c r="AH8">
        <v>0</v>
      </c>
      <c r="AI8">
        <v>0</v>
      </c>
      <c r="AJ8">
        <v>0</v>
      </c>
      <c r="AK8">
        <v>50.925604</v>
      </c>
      <c r="AL8">
        <v>76.756805</v>
      </c>
      <c r="AM8">
        <v>15.282514000000001</v>
      </c>
      <c r="AN8">
        <v>0.647455</v>
      </c>
      <c r="AO8">
        <v>0</v>
      </c>
      <c r="AP8">
        <v>0</v>
      </c>
      <c r="AQ8">
        <v>0</v>
      </c>
      <c r="AR8">
        <v>33.094608000000001</v>
      </c>
      <c r="AS8">
        <v>29.918593000000001</v>
      </c>
      <c r="AT8">
        <v>16.250806999999998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2680.3220879999985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657.06989299999998</v>
      </c>
      <c r="L9">
        <v>631.59846800000003</v>
      </c>
      <c r="M9">
        <v>88.963999999999999</v>
      </c>
      <c r="N9">
        <v>57.111020000000003</v>
      </c>
      <c r="O9">
        <v>119.584659</v>
      </c>
      <c r="P9">
        <v>134.71277000000001</v>
      </c>
      <c r="Q9">
        <v>10.54997</v>
      </c>
      <c r="R9">
        <v>40.991227000000002</v>
      </c>
      <c r="S9">
        <v>25.519227000000001</v>
      </c>
      <c r="T9">
        <v>0</v>
      </c>
      <c r="U9">
        <v>404.95058999999998</v>
      </c>
      <c r="V9">
        <v>20.045909999999999</v>
      </c>
      <c r="W9">
        <v>33.650933000000002</v>
      </c>
      <c r="X9">
        <v>142.40128999999999</v>
      </c>
      <c r="Y9">
        <v>0</v>
      </c>
      <c r="Z9">
        <v>12.611227</v>
      </c>
      <c r="AA9">
        <v>0</v>
      </c>
      <c r="AB9">
        <v>3.2225280000000001</v>
      </c>
      <c r="AC9">
        <v>0</v>
      </c>
      <c r="AD9">
        <v>0</v>
      </c>
      <c r="AE9">
        <v>15.93505</v>
      </c>
      <c r="AF9">
        <v>8.5811580000000003</v>
      </c>
      <c r="AG9">
        <v>40.587311</v>
      </c>
      <c r="AH9">
        <v>0</v>
      </c>
      <c r="AI9">
        <v>0</v>
      </c>
      <c r="AJ9">
        <v>0</v>
      </c>
      <c r="AK9">
        <v>50.925604</v>
      </c>
      <c r="AL9">
        <v>25.844042000000002</v>
      </c>
      <c r="AM9">
        <v>15.282514000000001</v>
      </c>
      <c r="AN9">
        <v>0.647455</v>
      </c>
      <c r="AO9">
        <v>0</v>
      </c>
      <c r="AP9">
        <v>0</v>
      </c>
      <c r="AQ9">
        <v>0</v>
      </c>
      <c r="AR9">
        <v>33.094608000000001</v>
      </c>
      <c r="AS9">
        <v>28.617785000000001</v>
      </c>
      <c r="AT9">
        <v>15.496672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2617.9959109999995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657.06989299999998</v>
      </c>
      <c r="L10">
        <v>631.59846800000003</v>
      </c>
      <c r="M10">
        <v>88.963999999999999</v>
      </c>
      <c r="N10">
        <v>57.111020000000003</v>
      </c>
      <c r="O10">
        <v>119.584659</v>
      </c>
      <c r="P10">
        <v>134.71277000000001</v>
      </c>
      <c r="Q10">
        <v>10.54997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20.045909999999999</v>
      </c>
      <c r="W10">
        <v>33.650933000000002</v>
      </c>
      <c r="X10">
        <v>142.40128999999999</v>
      </c>
      <c r="Y10">
        <v>0</v>
      </c>
      <c r="Z10">
        <v>12.611227</v>
      </c>
      <c r="AA10">
        <v>0</v>
      </c>
      <c r="AB10">
        <v>3.2225280000000001</v>
      </c>
      <c r="AC10">
        <v>0</v>
      </c>
      <c r="AD10">
        <v>0</v>
      </c>
      <c r="AE10">
        <v>15.93505</v>
      </c>
      <c r="AF10">
        <v>8.5811580000000003</v>
      </c>
      <c r="AG10">
        <v>40.587311</v>
      </c>
      <c r="AH10">
        <v>0</v>
      </c>
      <c r="AI10">
        <v>0</v>
      </c>
      <c r="AJ10">
        <v>0</v>
      </c>
      <c r="AK10">
        <v>50.925604</v>
      </c>
      <c r="AL10">
        <v>24.720388</v>
      </c>
      <c r="AM10">
        <v>15.282514000000001</v>
      </c>
      <c r="AN10">
        <v>0.647455</v>
      </c>
      <c r="AO10">
        <v>0</v>
      </c>
      <c r="AP10">
        <v>0</v>
      </c>
      <c r="AQ10">
        <v>0</v>
      </c>
      <c r="AR10">
        <v>33.094608000000001</v>
      </c>
      <c r="AS10">
        <v>28.617785000000001</v>
      </c>
      <c r="AT10">
        <v>15.492032999999999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2616.8676179999993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657.066733</v>
      </c>
      <c r="L11">
        <v>631.59614699999997</v>
      </c>
      <c r="M11">
        <v>88.963999999999999</v>
      </c>
      <c r="N11">
        <v>57.111020000000003</v>
      </c>
      <c r="O11">
        <v>119.584659</v>
      </c>
      <c r="P11">
        <v>134.71277000000001</v>
      </c>
      <c r="Q11">
        <v>10.54997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20.045909999999999</v>
      </c>
      <c r="W11">
        <v>33.650933000000002</v>
      </c>
      <c r="X11">
        <v>142.40128999999999</v>
      </c>
      <c r="Y11">
        <v>0</v>
      </c>
      <c r="Z11">
        <v>12.611227</v>
      </c>
      <c r="AA11">
        <v>0</v>
      </c>
      <c r="AB11">
        <v>3.2225280000000001</v>
      </c>
      <c r="AC11">
        <v>0</v>
      </c>
      <c r="AD11">
        <v>0</v>
      </c>
      <c r="AE11">
        <v>15.93505</v>
      </c>
      <c r="AF11">
        <v>8.5811580000000003</v>
      </c>
      <c r="AG11">
        <v>40.587311</v>
      </c>
      <c r="AH11">
        <v>0</v>
      </c>
      <c r="AI11">
        <v>0</v>
      </c>
      <c r="AJ11">
        <v>0</v>
      </c>
      <c r="AK11">
        <v>50.925604</v>
      </c>
      <c r="AL11">
        <v>24.720388</v>
      </c>
      <c r="AM11">
        <v>15.282514000000001</v>
      </c>
      <c r="AN11">
        <v>0.647455</v>
      </c>
      <c r="AO11">
        <v>0</v>
      </c>
      <c r="AP11">
        <v>0</v>
      </c>
      <c r="AQ11">
        <v>0</v>
      </c>
      <c r="AR11">
        <v>33.094608000000001</v>
      </c>
      <c r="AS11">
        <v>28.617785000000001</v>
      </c>
      <c r="AT11">
        <v>15.288019999999999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2616.6581239999991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595.87361999999996</v>
      </c>
      <c r="L12">
        <v>631.59614699999997</v>
      </c>
      <c r="M12">
        <v>88.963999999999999</v>
      </c>
      <c r="N12">
        <v>57.111020000000003</v>
      </c>
      <c r="O12">
        <v>119.584659</v>
      </c>
      <c r="P12">
        <v>134.71277000000001</v>
      </c>
      <c r="Q12">
        <v>10.54997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20.045909999999999</v>
      </c>
      <c r="W12">
        <v>33.650933000000002</v>
      </c>
      <c r="X12">
        <v>142.40128999999999</v>
      </c>
      <c r="Y12">
        <v>0</v>
      </c>
      <c r="Z12">
        <v>12.611227</v>
      </c>
      <c r="AA12">
        <v>0</v>
      </c>
      <c r="AB12">
        <v>3.2225280000000001</v>
      </c>
      <c r="AC12">
        <v>0</v>
      </c>
      <c r="AD12">
        <v>0</v>
      </c>
      <c r="AE12">
        <v>15.93505</v>
      </c>
      <c r="AF12">
        <v>8.5811580000000003</v>
      </c>
      <c r="AG12">
        <v>40.587311</v>
      </c>
      <c r="AH12">
        <v>0</v>
      </c>
      <c r="AI12">
        <v>0</v>
      </c>
      <c r="AJ12">
        <v>0</v>
      </c>
      <c r="AK12">
        <v>50.925604</v>
      </c>
      <c r="AL12">
        <v>24.720388</v>
      </c>
      <c r="AM12">
        <v>15.282514000000001</v>
      </c>
      <c r="AN12">
        <v>0.647455</v>
      </c>
      <c r="AO12">
        <v>0</v>
      </c>
      <c r="AP12">
        <v>0</v>
      </c>
      <c r="AQ12">
        <v>0</v>
      </c>
      <c r="AR12">
        <v>33.094608000000001</v>
      </c>
      <c r="AS12">
        <v>28.617785000000001</v>
      </c>
      <c r="AT12">
        <v>15.024406000000001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2555.2013969999989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591.99691600000006</v>
      </c>
      <c r="L13">
        <v>559.21136200000001</v>
      </c>
      <c r="M13">
        <v>88.963999999999999</v>
      </c>
      <c r="N13">
        <v>57.111020000000003</v>
      </c>
      <c r="O13">
        <v>119.584659</v>
      </c>
      <c r="P13">
        <v>134.71277000000001</v>
      </c>
      <c r="Q13">
        <v>10.54997</v>
      </c>
      <c r="R13">
        <v>35.377502</v>
      </c>
      <c r="S13">
        <v>22.041411</v>
      </c>
      <c r="T13">
        <v>0</v>
      </c>
      <c r="U13">
        <v>404.95058999999998</v>
      </c>
      <c r="V13">
        <v>17.280290000000001</v>
      </c>
      <c r="W13">
        <v>33.650933000000002</v>
      </c>
      <c r="X13">
        <v>142.40128999999999</v>
      </c>
      <c r="Y13">
        <v>0</v>
      </c>
      <c r="Z13">
        <v>12.611227</v>
      </c>
      <c r="AA13">
        <v>0</v>
      </c>
      <c r="AB13">
        <v>3.2225280000000001</v>
      </c>
      <c r="AC13">
        <v>0</v>
      </c>
      <c r="AD13">
        <v>0</v>
      </c>
      <c r="AE13">
        <v>15.93505</v>
      </c>
      <c r="AF13">
        <v>8.5811580000000003</v>
      </c>
      <c r="AG13">
        <v>40.587311</v>
      </c>
      <c r="AH13">
        <v>0</v>
      </c>
      <c r="AI13">
        <v>0</v>
      </c>
      <c r="AJ13">
        <v>0</v>
      </c>
      <c r="AK13">
        <v>50.925604</v>
      </c>
      <c r="AL13">
        <v>24.720388</v>
      </c>
      <c r="AM13">
        <v>15.282514000000001</v>
      </c>
      <c r="AN13">
        <v>0.647455</v>
      </c>
      <c r="AO13">
        <v>0</v>
      </c>
      <c r="AP13">
        <v>0.371618</v>
      </c>
      <c r="AQ13">
        <v>0</v>
      </c>
      <c r="AR13">
        <v>33.094608000000001</v>
      </c>
      <c r="AS13">
        <v>28.617785000000001</v>
      </c>
      <c r="AT13">
        <v>15.494453999999999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2467.9244129999997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591.99691600000006</v>
      </c>
      <c r="L14">
        <v>491.02819199999999</v>
      </c>
      <c r="M14">
        <v>88.963999999999999</v>
      </c>
      <c r="N14">
        <v>57.111020000000003</v>
      </c>
      <c r="O14">
        <v>119.584659</v>
      </c>
      <c r="P14">
        <v>134.71277000000001</v>
      </c>
      <c r="Q14">
        <v>10.54997</v>
      </c>
      <c r="R14">
        <v>40.371547</v>
      </c>
      <c r="S14">
        <v>22.041411</v>
      </c>
      <c r="T14">
        <v>0</v>
      </c>
      <c r="U14">
        <v>404.95058999999998</v>
      </c>
      <c r="V14">
        <v>20.045909999999999</v>
      </c>
      <c r="W14">
        <v>33.650933000000002</v>
      </c>
      <c r="X14">
        <v>142.40128999999999</v>
      </c>
      <c r="Y14">
        <v>0</v>
      </c>
      <c r="Z14">
        <v>12.611227</v>
      </c>
      <c r="AA14">
        <v>0</v>
      </c>
      <c r="AB14">
        <v>3.2225280000000001</v>
      </c>
      <c r="AC14">
        <v>0</v>
      </c>
      <c r="AD14">
        <v>0</v>
      </c>
      <c r="AE14">
        <v>15.93505</v>
      </c>
      <c r="AF14">
        <v>8.5811580000000003</v>
      </c>
      <c r="AG14">
        <v>40.587311</v>
      </c>
      <c r="AH14">
        <v>0</v>
      </c>
      <c r="AI14">
        <v>0</v>
      </c>
      <c r="AJ14">
        <v>0</v>
      </c>
      <c r="AK14">
        <v>50.925604</v>
      </c>
      <c r="AL14">
        <v>24.720388</v>
      </c>
      <c r="AM14">
        <v>15.282514000000001</v>
      </c>
      <c r="AN14">
        <v>0.647455</v>
      </c>
      <c r="AO14">
        <v>0</v>
      </c>
      <c r="AP14">
        <v>0.371618</v>
      </c>
      <c r="AQ14">
        <v>0</v>
      </c>
      <c r="AR14">
        <v>33.094608000000001</v>
      </c>
      <c r="AS14">
        <v>28.617785000000001</v>
      </c>
      <c r="AT14">
        <v>16.436869999999999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2408.4433239999998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582.32691599999998</v>
      </c>
      <c r="L15">
        <v>408.46563099999997</v>
      </c>
      <c r="M15">
        <v>88.963999999999999</v>
      </c>
      <c r="N15">
        <v>57.111020000000003</v>
      </c>
      <c r="O15">
        <v>119.584659</v>
      </c>
      <c r="P15">
        <v>134.71277000000001</v>
      </c>
      <c r="Q15">
        <v>10.54997</v>
      </c>
      <c r="R15">
        <v>40.991227000000002</v>
      </c>
      <c r="S15">
        <v>25.519227000000001</v>
      </c>
      <c r="T15">
        <v>0</v>
      </c>
      <c r="U15">
        <v>404.95058999999998</v>
      </c>
      <c r="V15">
        <v>20.045909999999999</v>
      </c>
      <c r="W15">
        <v>33.650933000000002</v>
      </c>
      <c r="X15">
        <v>142.40128999999999</v>
      </c>
      <c r="Y15">
        <v>0</v>
      </c>
      <c r="Z15">
        <v>12.611227</v>
      </c>
      <c r="AA15">
        <v>0</v>
      </c>
      <c r="AB15">
        <v>3.2225280000000001</v>
      </c>
      <c r="AC15">
        <v>0</v>
      </c>
      <c r="AD15">
        <v>0</v>
      </c>
      <c r="AE15">
        <v>15.93505</v>
      </c>
      <c r="AF15">
        <v>8.5811580000000003</v>
      </c>
      <c r="AG15">
        <v>40.587311</v>
      </c>
      <c r="AH15">
        <v>18.314979999999998</v>
      </c>
      <c r="AI15">
        <v>0</v>
      </c>
      <c r="AJ15">
        <v>0</v>
      </c>
      <c r="AK15">
        <v>50.925604</v>
      </c>
      <c r="AL15">
        <v>24.720388</v>
      </c>
      <c r="AM15">
        <v>15.282514000000001</v>
      </c>
      <c r="AN15">
        <v>0.647455</v>
      </c>
      <c r="AO15">
        <v>0</v>
      </c>
      <c r="AP15">
        <v>0.371618</v>
      </c>
      <c r="AQ15">
        <v>0</v>
      </c>
      <c r="AR15">
        <v>39.500016000000002</v>
      </c>
      <c r="AS15">
        <v>28.617785000000001</v>
      </c>
      <c r="AT15">
        <v>17.576946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2346.1687229999998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582.32691599999998</v>
      </c>
      <c r="L16">
        <v>351.43197500000002</v>
      </c>
      <c r="M16">
        <v>88.963999999999999</v>
      </c>
      <c r="N16">
        <v>57.111020000000003</v>
      </c>
      <c r="O16">
        <v>119.584659</v>
      </c>
      <c r="P16">
        <v>134.71277000000001</v>
      </c>
      <c r="Q16">
        <v>10.54997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20.045909999999999</v>
      </c>
      <c r="W16">
        <v>33.650933000000002</v>
      </c>
      <c r="X16">
        <v>142.40128999999999</v>
      </c>
      <c r="Y16">
        <v>0</v>
      </c>
      <c r="Z16">
        <v>12.611227</v>
      </c>
      <c r="AA16">
        <v>0</v>
      </c>
      <c r="AB16">
        <v>3.2225280000000001</v>
      </c>
      <c r="AC16">
        <v>0</v>
      </c>
      <c r="AD16">
        <v>0</v>
      </c>
      <c r="AE16">
        <v>15.93505</v>
      </c>
      <c r="AF16">
        <v>8.5811580000000003</v>
      </c>
      <c r="AG16">
        <v>40.587311</v>
      </c>
      <c r="AH16">
        <v>18.314979999999998</v>
      </c>
      <c r="AI16">
        <v>0</v>
      </c>
      <c r="AJ16">
        <v>0</v>
      </c>
      <c r="AK16">
        <v>50.925604</v>
      </c>
      <c r="AL16">
        <v>24.720388</v>
      </c>
      <c r="AM16">
        <v>15.282514000000001</v>
      </c>
      <c r="AN16">
        <v>0.647455</v>
      </c>
      <c r="AO16">
        <v>0</v>
      </c>
      <c r="AP16">
        <v>0.371618</v>
      </c>
      <c r="AQ16">
        <v>0</v>
      </c>
      <c r="AR16">
        <v>39.500016000000002</v>
      </c>
      <c r="AS16">
        <v>28.617785000000001</v>
      </c>
      <c r="AT16">
        <v>18.285599999999999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2289.8437210000002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582.32691599999998</v>
      </c>
      <c r="L17">
        <v>351.43197500000002</v>
      </c>
      <c r="M17">
        <v>88.963999999999999</v>
      </c>
      <c r="N17">
        <v>57.111020000000003</v>
      </c>
      <c r="O17">
        <v>119.584659</v>
      </c>
      <c r="P17">
        <v>134.71277000000001</v>
      </c>
      <c r="Q17">
        <v>10.54997</v>
      </c>
      <c r="R17">
        <v>40.991227000000002</v>
      </c>
      <c r="S17">
        <v>25.519227000000001</v>
      </c>
      <c r="T17">
        <v>0</v>
      </c>
      <c r="U17">
        <v>404.95058999999998</v>
      </c>
      <c r="V17">
        <v>20.045909999999999</v>
      </c>
      <c r="W17">
        <v>33.650933000000002</v>
      </c>
      <c r="X17">
        <v>142.40128999999999</v>
      </c>
      <c r="Y17">
        <v>0</v>
      </c>
      <c r="Z17">
        <v>12.611227</v>
      </c>
      <c r="AA17">
        <v>0</v>
      </c>
      <c r="AB17">
        <v>3.2225280000000001</v>
      </c>
      <c r="AC17">
        <v>0</v>
      </c>
      <c r="AD17">
        <v>0</v>
      </c>
      <c r="AE17">
        <v>15.93505</v>
      </c>
      <c r="AF17">
        <v>8.5811580000000003</v>
      </c>
      <c r="AG17">
        <v>40.587311</v>
      </c>
      <c r="AH17">
        <v>18.314979999999998</v>
      </c>
      <c r="AI17">
        <v>0</v>
      </c>
      <c r="AJ17">
        <v>0</v>
      </c>
      <c r="AK17">
        <v>50.925604</v>
      </c>
      <c r="AL17">
        <v>24.720388</v>
      </c>
      <c r="AM17">
        <v>15.282514000000001</v>
      </c>
      <c r="AN17">
        <v>0.647455</v>
      </c>
      <c r="AO17">
        <v>0</v>
      </c>
      <c r="AP17">
        <v>6.4413799999999997</v>
      </c>
      <c r="AQ17">
        <v>0</v>
      </c>
      <c r="AR17">
        <v>33.094608000000001</v>
      </c>
      <c r="AS17">
        <v>28.617785000000001</v>
      </c>
      <c r="AT17">
        <v>18.36063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2289.5831050000002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582.32691599999998</v>
      </c>
      <c r="L18">
        <v>351.43197500000002</v>
      </c>
      <c r="M18">
        <v>88.963999999999999</v>
      </c>
      <c r="N18">
        <v>57.111020000000003</v>
      </c>
      <c r="O18">
        <v>119.584659</v>
      </c>
      <c r="P18">
        <v>134.71277000000001</v>
      </c>
      <c r="Q18">
        <v>10.54997</v>
      </c>
      <c r="R18">
        <v>40.991227000000002</v>
      </c>
      <c r="S18">
        <v>25.519227000000001</v>
      </c>
      <c r="T18">
        <v>0</v>
      </c>
      <c r="U18">
        <v>404.95058999999998</v>
      </c>
      <c r="V18">
        <v>20.045909999999999</v>
      </c>
      <c r="W18">
        <v>33.650933000000002</v>
      </c>
      <c r="X18">
        <v>142.40128999999999</v>
      </c>
      <c r="Y18">
        <v>0</v>
      </c>
      <c r="Z18">
        <v>12.611227</v>
      </c>
      <c r="AA18">
        <v>13.582675</v>
      </c>
      <c r="AB18">
        <v>12.735429</v>
      </c>
      <c r="AC18">
        <v>0</v>
      </c>
      <c r="AD18">
        <v>0</v>
      </c>
      <c r="AE18">
        <v>15.93505</v>
      </c>
      <c r="AF18">
        <v>8.5811580000000003</v>
      </c>
      <c r="AG18">
        <v>40.587311</v>
      </c>
      <c r="AH18">
        <v>20.604351999999999</v>
      </c>
      <c r="AI18">
        <v>0</v>
      </c>
      <c r="AJ18">
        <v>0</v>
      </c>
      <c r="AK18">
        <v>50.925604</v>
      </c>
      <c r="AL18">
        <v>24.720388</v>
      </c>
      <c r="AM18">
        <v>15.282514000000001</v>
      </c>
      <c r="AN18">
        <v>0.647455</v>
      </c>
      <c r="AO18">
        <v>0</v>
      </c>
      <c r="AP18">
        <v>6.4413799999999997</v>
      </c>
      <c r="AQ18">
        <v>0</v>
      </c>
      <c r="AR18">
        <v>33.094608000000001</v>
      </c>
      <c r="AS18">
        <v>28.617785000000001</v>
      </c>
      <c r="AT18">
        <v>18.79252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2315.3999430000003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582.32691599999998</v>
      </c>
      <c r="L19">
        <v>351.43197500000002</v>
      </c>
      <c r="M19">
        <v>88.963999999999999</v>
      </c>
      <c r="N19">
        <v>57.111020000000003</v>
      </c>
      <c r="O19">
        <v>119.584659</v>
      </c>
      <c r="P19">
        <v>134.71277000000001</v>
      </c>
      <c r="Q19">
        <v>10.54997</v>
      </c>
      <c r="R19">
        <v>40.991227000000002</v>
      </c>
      <c r="S19">
        <v>25.519227000000001</v>
      </c>
      <c r="T19">
        <v>0</v>
      </c>
      <c r="U19">
        <v>404.95058999999998</v>
      </c>
      <c r="V19">
        <v>20.045909999999999</v>
      </c>
      <c r="W19">
        <v>33.650933000000002</v>
      </c>
      <c r="X19">
        <v>142.40128999999999</v>
      </c>
      <c r="Y19">
        <v>0</v>
      </c>
      <c r="Z19">
        <v>12.611227</v>
      </c>
      <c r="AA19">
        <v>13.582675</v>
      </c>
      <c r="AB19">
        <v>12.735429</v>
      </c>
      <c r="AC19">
        <v>0</v>
      </c>
      <c r="AD19">
        <v>0</v>
      </c>
      <c r="AE19">
        <v>15.93505</v>
      </c>
      <c r="AF19">
        <v>8.5811580000000003</v>
      </c>
      <c r="AG19">
        <v>40.587311</v>
      </c>
      <c r="AH19">
        <v>22.619</v>
      </c>
      <c r="AI19">
        <v>0</v>
      </c>
      <c r="AJ19">
        <v>0</v>
      </c>
      <c r="AK19">
        <v>50.925604</v>
      </c>
      <c r="AL19">
        <v>24.720388</v>
      </c>
      <c r="AM19">
        <v>15.282514000000001</v>
      </c>
      <c r="AN19">
        <v>0.647455</v>
      </c>
      <c r="AO19">
        <v>0</v>
      </c>
      <c r="AP19">
        <v>6.4413799999999997</v>
      </c>
      <c r="AQ19">
        <v>0</v>
      </c>
      <c r="AR19">
        <v>33.094608000000001</v>
      </c>
      <c r="AS19">
        <v>28.617785000000001</v>
      </c>
      <c r="AT19">
        <v>18.924163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2317.5462340000008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582.32691599999998</v>
      </c>
      <c r="L20">
        <v>351.43197500000002</v>
      </c>
      <c r="M20">
        <v>88.963999999999999</v>
      </c>
      <c r="N20">
        <v>57.111020000000003</v>
      </c>
      <c r="O20">
        <v>119.584659</v>
      </c>
      <c r="P20">
        <v>134.71277000000001</v>
      </c>
      <c r="Q20">
        <v>10.54997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20.045909999999999</v>
      </c>
      <c r="W20">
        <v>33.650933000000002</v>
      </c>
      <c r="X20">
        <v>142.40128999999999</v>
      </c>
      <c r="Y20">
        <v>0</v>
      </c>
      <c r="Z20">
        <v>12.611227</v>
      </c>
      <c r="AA20">
        <v>13.582675</v>
      </c>
      <c r="AB20">
        <v>12.735429</v>
      </c>
      <c r="AC20">
        <v>0</v>
      </c>
      <c r="AD20">
        <v>0</v>
      </c>
      <c r="AE20">
        <v>15.93505</v>
      </c>
      <c r="AF20">
        <v>8.5811580000000003</v>
      </c>
      <c r="AG20">
        <v>40.587311</v>
      </c>
      <c r="AH20">
        <v>22.619</v>
      </c>
      <c r="AI20">
        <v>0</v>
      </c>
      <c r="AJ20">
        <v>0</v>
      </c>
      <c r="AK20">
        <v>50.925604</v>
      </c>
      <c r="AL20">
        <v>12.360194</v>
      </c>
      <c r="AM20">
        <v>15.282514000000001</v>
      </c>
      <c r="AN20">
        <v>0.647455</v>
      </c>
      <c r="AO20">
        <v>0</v>
      </c>
      <c r="AP20">
        <v>6.4413799999999997</v>
      </c>
      <c r="AQ20">
        <v>0</v>
      </c>
      <c r="AR20">
        <v>33.094608000000001</v>
      </c>
      <c r="AS20">
        <v>28.617785000000001</v>
      </c>
      <c r="AT20">
        <v>19.064844999999998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2305.3267220000002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582.32691599999998</v>
      </c>
      <c r="L21">
        <v>351.43197500000002</v>
      </c>
      <c r="M21">
        <v>88.963999999999999</v>
      </c>
      <c r="N21">
        <v>57.111020000000003</v>
      </c>
      <c r="O21">
        <v>119.584659</v>
      </c>
      <c r="P21">
        <v>134.71277000000001</v>
      </c>
      <c r="Q21">
        <v>10.54997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20.045909999999999</v>
      </c>
      <c r="W21">
        <v>33.650933000000002</v>
      </c>
      <c r="X21">
        <v>142.40128999999999</v>
      </c>
      <c r="Y21">
        <v>0</v>
      </c>
      <c r="Z21">
        <v>12.611227</v>
      </c>
      <c r="AA21">
        <v>13.585730999999999</v>
      </c>
      <c r="AB21">
        <v>12.735429</v>
      </c>
      <c r="AC21">
        <v>0</v>
      </c>
      <c r="AD21">
        <v>0</v>
      </c>
      <c r="AE21">
        <v>31.870100000000001</v>
      </c>
      <c r="AF21">
        <v>8.5811580000000003</v>
      </c>
      <c r="AG21">
        <v>40.587311</v>
      </c>
      <c r="AH21">
        <v>45.238000999999997</v>
      </c>
      <c r="AI21">
        <v>0</v>
      </c>
      <c r="AJ21">
        <v>0</v>
      </c>
      <c r="AK21">
        <v>50.925604</v>
      </c>
      <c r="AL21">
        <v>12.360194</v>
      </c>
      <c r="AM21">
        <v>15.282514000000001</v>
      </c>
      <c r="AN21">
        <v>0.647455</v>
      </c>
      <c r="AO21">
        <v>0</v>
      </c>
      <c r="AP21">
        <v>6.4413799999999997</v>
      </c>
      <c r="AQ21">
        <v>11.209464000000001</v>
      </c>
      <c r="AR21">
        <v>33.094608000000001</v>
      </c>
      <c r="AS21">
        <v>28.617785000000001</v>
      </c>
      <c r="AT21">
        <v>19.339047999999998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2355.3674959999998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587.16191600000002</v>
      </c>
      <c r="L22">
        <v>447.60022199999997</v>
      </c>
      <c r="M22">
        <v>88.963999999999999</v>
      </c>
      <c r="N22">
        <v>57.111020000000003</v>
      </c>
      <c r="O22">
        <v>119.584659</v>
      </c>
      <c r="P22">
        <v>134.71277000000001</v>
      </c>
      <c r="Q22">
        <v>10.54997</v>
      </c>
      <c r="R22">
        <v>40.991227000000002</v>
      </c>
      <c r="S22">
        <v>22.970686000000001</v>
      </c>
      <c r="T22">
        <v>0</v>
      </c>
      <c r="U22">
        <v>404.95058999999998</v>
      </c>
      <c r="V22">
        <v>17.280290000000001</v>
      </c>
      <c r="W22">
        <v>33.650933000000002</v>
      </c>
      <c r="X22">
        <v>142.40128999999999</v>
      </c>
      <c r="Y22">
        <v>0</v>
      </c>
      <c r="Z22">
        <v>12.611227</v>
      </c>
      <c r="AA22">
        <v>27.171461999999998</v>
      </c>
      <c r="AB22">
        <v>12.735429</v>
      </c>
      <c r="AC22">
        <v>9.3584709999999998</v>
      </c>
      <c r="AD22">
        <v>0</v>
      </c>
      <c r="AE22">
        <v>31.870100000000001</v>
      </c>
      <c r="AF22">
        <v>8.5811580000000003</v>
      </c>
      <c r="AG22">
        <v>40.587311</v>
      </c>
      <c r="AH22">
        <v>60.164709000000002</v>
      </c>
      <c r="AI22">
        <v>0</v>
      </c>
      <c r="AJ22">
        <v>0</v>
      </c>
      <c r="AK22">
        <v>50.925604</v>
      </c>
      <c r="AL22">
        <v>12.360194</v>
      </c>
      <c r="AM22">
        <v>15.282514000000001</v>
      </c>
      <c r="AN22">
        <v>0.647455</v>
      </c>
      <c r="AO22">
        <v>0</v>
      </c>
      <c r="AP22">
        <v>0.371618</v>
      </c>
      <c r="AQ22">
        <v>11.392227</v>
      </c>
      <c r="AR22">
        <v>33.094608000000001</v>
      </c>
      <c r="AS22">
        <v>28.617785000000001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2483.0414009999986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587.16191600000002</v>
      </c>
      <c r="L23">
        <v>528.77020200000004</v>
      </c>
      <c r="M23">
        <v>88.963999999999999</v>
      </c>
      <c r="N23">
        <v>57.111020000000003</v>
      </c>
      <c r="O23">
        <v>119.584659</v>
      </c>
      <c r="P23">
        <v>134.71277000000001</v>
      </c>
      <c r="Q23">
        <v>10.54997</v>
      </c>
      <c r="R23">
        <v>35.377502</v>
      </c>
      <c r="S23">
        <v>22.041411</v>
      </c>
      <c r="T23">
        <v>0</v>
      </c>
      <c r="U23">
        <v>404.95058999999998</v>
      </c>
      <c r="V23">
        <v>17.280290000000001</v>
      </c>
      <c r="W23">
        <v>33.650933000000002</v>
      </c>
      <c r="X23">
        <v>142.40128999999999</v>
      </c>
      <c r="Y23">
        <v>0</v>
      </c>
      <c r="Z23">
        <v>12.611227</v>
      </c>
      <c r="AA23">
        <v>27.171461999999998</v>
      </c>
      <c r="AB23">
        <v>12.735429</v>
      </c>
      <c r="AC23">
        <v>9.3584709999999998</v>
      </c>
      <c r="AD23">
        <v>0</v>
      </c>
      <c r="AE23">
        <v>31.870100000000001</v>
      </c>
      <c r="AF23">
        <v>8.5811580000000003</v>
      </c>
      <c r="AG23">
        <v>40.587311</v>
      </c>
      <c r="AH23">
        <v>60.164709000000002</v>
      </c>
      <c r="AI23">
        <v>0</v>
      </c>
      <c r="AJ23">
        <v>0</v>
      </c>
      <c r="AK23">
        <v>50.925604</v>
      </c>
      <c r="AL23">
        <v>12.360194</v>
      </c>
      <c r="AM23">
        <v>15.282514000000001</v>
      </c>
      <c r="AN23">
        <v>0.647455</v>
      </c>
      <c r="AO23">
        <v>0</v>
      </c>
      <c r="AP23">
        <v>0.371618</v>
      </c>
      <c r="AQ23">
        <v>11.392227</v>
      </c>
      <c r="AR23">
        <v>39.500016000000002</v>
      </c>
      <c r="AS23">
        <v>29.268189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2564.7241929999986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591.03862000000004</v>
      </c>
      <c r="L24">
        <v>599.79635199999996</v>
      </c>
      <c r="M24">
        <v>88.963999999999999</v>
      </c>
      <c r="N24">
        <v>57.111020000000003</v>
      </c>
      <c r="O24">
        <v>119.584659</v>
      </c>
      <c r="P24">
        <v>134.71277000000001</v>
      </c>
      <c r="Q24">
        <v>10.54997</v>
      </c>
      <c r="R24">
        <v>40.441147999999998</v>
      </c>
      <c r="S24">
        <v>22.041411</v>
      </c>
      <c r="T24">
        <v>0</v>
      </c>
      <c r="U24">
        <v>404.95058999999998</v>
      </c>
      <c r="V24">
        <v>20.045909999999999</v>
      </c>
      <c r="W24">
        <v>33.650933000000002</v>
      </c>
      <c r="X24">
        <v>142.40128999999999</v>
      </c>
      <c r="Y24">
        <v>0</v>
      </c>
      <c r="Z24">
        <v>6.3056140000000003</v>
      </c>
      <c r="AA24">
        <v>34.147671000000003</v>
      </c>
      <c r="AB24">
        <v>12.735429</v>
      </c>
      <c r="AC24">
        <v>18.716943000000001</v>
      </c>
      <c r="AD24">
        <v>8.8141079999999992</v>
      </c>
      <c r="AE24">
        <v>31.870100000000001</v>
      </c>
      <c r="AF24">
        <v>8.5811580000000003</v>
      </c>
      <c r="AG24">
        <v>40.587311</v>
      </c>
      <c r="AH24">
        <v>67.857000999999997</v>
      </c>
      <c r="AI24">
        <v>0</v>
      </c>
      <c r="AJ24">
        <v>0</v>
      </c>
      <c r="AK24">
        <v>50.925604</v>
      </c>
      <c r="AL24">
        <v>12.360194</v>
      </c>
      <c r="AM24">
        <v>15.282514000000001</v>
      </c>
      <c r="AN24">
        <v>0.647455</v>
      </c>
      <c r="AO24">
        <v>0</v>
      </c>
      <c r="AP24">
        <v>0.371618</v>
      </c>
      <c r="AQ24">
        <v>21.931560000000001</v>
      </c>
      <c r="AR24">
        <v>39.500016000000002</v>
      </c>
      <c r="AS24">
        <v>29.268189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2684.5311139999994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587.16191600000002</v>
      </c>
      <c r="L25">
        <v>631.59614699999997</v>
      </c>
      <c r="M25">
        <v>88.963999999999999</v>
      </c>
      <c r="N25">
        <v>57.111020000000003</v>
      </c>
      <c r="O25">
        <v>119.584659</v>
      </c>
      <c r="P25">
        <v>134.71277000000001</v>
      </c>
      <c r="Q25">
        <v>10.54997</v>
      </c>
      <c r="R25">
        <v>40.991227000000002</v>
      </c>
      <c r="S25">
        <v>25.519227000000001</v>
      </c>
      <c r="T25">
        <v>0</v>
      </c>
      <c r="U25">
        <v>404.95058999999998</v>
      </c>
      <c r="V25">
        <v>20.045909999999999</v>
      </c>
      <c r="W25">
        <v>33.650933000000002</v>
      </c>
      <c r="X25">
        <v>142.40128999999999</v>
      </c>
      <c r="Y25">
        <v>0</v>
      </c>
      <c r="Z25">
        <v>6.3056140000000003</v>
      </c>
      <c r="AA25">
        <v>40.757193000000001</v>
      </c>
      <c r="AB25">
        <v>12.735429</v>
      </c>
      <c r="AC25">
        <v>18.716943000000001</v>
      </c>
      <c r="AD25">
        <v>8.8141079999999992</v>
      </c>
      <c r="AE25">
        <v>31.870100000000001</v>
      </c>
      <c r="AF25">
        <v>8.5811580000000003</v>
      </c>
      <c r="AG25">
        <v>40.587311</v>
      </c>
      <c r="AH25">
        <v>67.857000999999997</v>
      </c>
      <c r="AI25">
        <v>0</v>
      </c>
      <c r="AJ25">
        <v>0</v>
      </c>
      <c r="AK25">
        <v>50.925604</v>
      </c>
      <c r="AL25">
        <v>12.360194</v>
      </c>
      <c r="AM25">
        <v>15.282514000000001</v>
      </c>
      <c r="AN25">
        <v>0.647455</v>
      </c>
      <c r="AO25">
        <v>0</v>
      </c>
      <c r="AP25">
        <v>0.371618</v>
      </c>
      <c r="AQ25">
        <v>21.931560000000001</v>
      </c>
      <c r="AR25">
        <v>33.094608000000001</v>
      </c>
      <c r="AS25">
        <v>29.268189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2716.6862139999989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595.87361999999996</v>
      </c>
      <c r="L26">
        <v>599.79635199999996</v>
      </c>
      <c r="M26">
        <v>88.963999999999999</v>
      </c>
      <c r="N26">
        <v>57.111020000000003</v>
      </c>
      <c r="O26">
        <v>119.584659</v>
      </c>
      <c r="P26">
        <v>134.71277000000001</v>
      </c>
      <c r="Q26">
        <v>10.54997</v>
      </c>
      <c r="R26">
        <v>40.991227000000002</v>
      </c>
      <c r="S26">
        <v>25.519227000000001</v>
      </c>
      <c r="T26">
        <v>0</v>
      </c>
      <c r="U26">
        <v>404.95058999999998</v>
      </c>
      <c r="V26">
        <v>20.045909999999999</v>
      </c>
      <c r="W26">
        <v>33.650933000000002</v>
      </c>
      <c r="X26">
        <v>142.40128999999999</v>
      </c>
      <c r="Y26">
        <v>0</v>
      </c>
      <c r="Z26">
        <v>6.3056140000000003</v>
      </c>
      <c r="AA26">
        <v>40.757193000000001</v>
      </c>
      <c r="AB26">
        <v>12.735429</v>
      </c>
      <c r="AC26">
        <v>18.716943000000001</v>
      </c>
      <c r="AD26">
        <v>17.628216999999999</v>
      </c>
      <c r="AE26">
        <v>31.870100000000001</v>
      </c>
      <c r="AF26">
        <v>17.162316000000001</v>
      </c>
      <c r="AG26">
        <v>40.587311</v>
      </c>
      <c r="AH26">
        <v>67.857000999999997</v>
      </c>
      <c r="AI26">
        <v>0</v>
      </c>
      <c r="AJ26">
        <v>0</v>
      </c>
      <c r="AK26">
        <v>50.925604</v>
      </c>
      <c r="AL26">
        <v>12.360194</v>
      </c>
      <c r="AM26">
        <v>15.282514000000001</v>
      </c>
      <c r="AN26">
        <v>0.647455</v>
      </c>
      <c r="AO26">
        <v>0</v>
      </c>
      <c r="AP26">
        <v>0.371618</v>
      </c>
      <c r="AQ26">
        <v>34.115760000000002</v>
      </c>
      <c r="AR26">
        <v>33.094608000000001</v>
      </c>
      <c r="AS26">
        <v>29.268189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2723.1775899999984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657.06989299999998</v>
      </c>
      <c r="L27">
        <v>583.03824199999997</v>
      </c>
      <c r="M27">
        <v>88.963999999999999</v>
      </c>
      <c r="N27">
        <v>57.111020000000003</v>
      </c>
      <c r="O27">
        <v>119.584659</v>
      </c>
      <c r="P27">
        <v>134.71277000000001</v>
      </c>
      <c r="Q27">
        <v>10.55172</v>
      </c>
      <c r="R27">
        <v>40.993254</v>
      </c>
      <c r="S27">
        <v>25.520009999999999</v>
      </c>
      <c r="T27">
        <v>0</v>
      </c>
      <c r="U27">
        <v>404.95058999999998</v>
      </c>
      <c r="V27">
        <v>20.047699000000001</v>
      </c>
      <c r="W27">
        <v>33.650933000000002</v>
      </c>
      <c r="X27">
        <v>142.64760899999999</v>
      </c>
      <c r="Y27">
        <v>0</v>
      </c>
      <c r="Z27">
        <v>6.3056140000000003</v>
      </c>
      <c r="AA27">
        <v>40.757193000000001</v>
      </c>
      <c r="AB27">
        <v>25.470856999999999</v>
      </c>
      <c r="AC27">
        <v>18.716943000000001</v>
      </c>
      <c r="AD27">
        <v>17.669094000000001</v>
      </c>
      <c r="AE27">
        <v>31.870100000000001</v>
      </c>
      <c r="AF27">
        <v>25.743473999999999</v>
      </c>
      <c r="AG27">
        <v>40.587311</v>
      </c>
      <c r="AH27">
        <v>90.476000999999997</v>
      </c>
      <c r="AI27">
        <v>0</v>
      </c>
      <c r="AJ27">
        <v>0</v>
      </c>
      <c r="AK27">
        <v>50.925604</v>
      </c>
      <c r="AL27">
        <v>12.360194</v>
      </c>
      <c r="AM27">
        <v>15.282514000000001</v>
      </c>
      <c r="AN27">
        <v>0.647455</v>
      </c>
      <c r="AO27">
        <v>0</v>
      </c>
      <c r="AP27">
        <v>0.371618</v>
      </c>
      <c r="AQ27">
        <v>34.115760000000002</v>
      </c>
      <c r="AR27">
        <v>33.094608000000001</v>
      </c>
      <c r="AS27">
        <v>29.268189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2811.8448839999987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657.06989299999998</v>
      </c>
      <c r="L28">
        <v>627.92776500000002</v>
      </c>
      <c r="M28">
        <v>88.963999999999999</v>
      </c>
      <c r="N28">
        <v>57.111020000000003</v>
      </c>
      <c r="O28">
        <v>119.584659</v>
      </c>
      <c r="P28">
        <v>134.71277000000001</v>
      </c>
      <c r="Q28">
        <v>10.55172</v>
      </c>
      <c r="R28">
        <v>40.993254</v>
      </c>
      <c r="S28">
        <v>25.520009999999999</v>
      </c>
      <c r="T28">
        <v>0</v>
      </c>
      <c r="U28">
        <v>404.95058999999998</v>
      </c>
      <c r="V28">
        <v>20.047699000000001</v>
      </c>
      <c r="W28">
        <v>33.650933000000002</v>
      </c>
      <c r="X28">
        <v>142.64760899999999</v>
      </c>
      <c r="Y28">
        <v>0</v>
      </c>
      <c r="Z28">
        <v>18.916841000000002</v>
      </c>
      <c r="AA28">
        <v>40.757193000000001</v>
      </c>
      <c r="AB28">
        <v>38.206285999999999</v>
      </c>
      <c r="AC28">
        <v>18.716943000000001</v>
      </c>
      <c r="AD28">
        <v>26.503640000000001</v>
      </c>
      <c r="AE28">
        <v>31.870100000000001</v>
      </c>
      <c r="AF28">
        <v>34.324632000000001</v>
      </c>
      <c r="AG28">
        <v>40.587311</v>
      </c>
      <c r="AH28">
        <v>113.09500199999999</v>
      </c>
      <c r="AI28">
        <v>0</v>
      </c>
      <c r="AJ28">
        <v>0</v>
      </c>
      <c r="AK28">
        <v>50.925604</v>
      </c>
      <c r="AL28">
        <v>24.720388</v>
      </c>
      <c r="AM28">
        <v>15.282514000000001</v>
      </c>
      <c r="AN28">
        <v>0.647455</v>
      </c>
      <c r="AO28">
        <v>0</v>
      </c>
      <c r="AP28">
        <v>0.371618</v>
      </c>
      <c r="AQ28">
        <v>43.984962000000003</v>
      </c>
      <c r="AR28">
        <v>33.094608000000001</v>
      </c>
      <c r="AS28">
        <v>29.268189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2944.3451640000003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657.066733</v>
      </c>
      <c r="L29">
        <v>631.59614699999997</v>
      </c>
      <c r="M29">
        <v>88.963999999999999</v>
      </c>
      <c r="N29">
        <v>57.111020000000003</v>
      </c>
      <c r="O29">
        <v>119.584659</v>
      </c>
      <c r="P29">
        <v>134.71277000000001</v>
      </c>
      <c r="Q29">
        <v>10.54997</v>
      </c>
      <c r="R29">
        <v>40.991227000000002</v>
      </c>
      <c r="S29">
        <v>25.519227000000001</v>
      </c>
      <c r="T29">
        <v>0</v>
      </c>
      <c r="U29">
        <v>404.95058999999998</v>
      </c>
      <c r="V29">
        <v>20.045909999999999</v>
      </c>
      <c r="W29">
        <v>35.656379999999999</v>
      </c>
      <c r="X29">
        <v>142.40128999999999</v>
      </c>
      <c r="Y29">
        <v>0</v>
      </c>
      <c r="Z29">
        <v>18.916841000000002</v>
      </c>
      <c r="AA29">
        <v>40.757193000000001</v>
      </c>
      <c r="AB29">
        <v>38.206285999999999</v>
      </c>
      <c r="AC29">
        <v>18.716943000000001</v>
      </c>
      <c r="AD29">
        <v>35.338186999999998</v>
      </c>
      <c r="AE29">
        <v>31.870100000000001</v>
      </c>
      <c r="AF29">
        <v>34.324632000000001</v>
      </c>
      <c r="AG29">
        <v>40.587311</v>
      </c>
      <c r="AH29">
        <v>135.71400199999999</v>
      </c>
      <c r="AI29">
        <v>0</v>
      </c>
      <c r="AJ29">
        <v>0</v>
      </c>
      <c r="AK29">
        <v>50.925604</v>
      </c>
      <c r="AL29">
        <v>76.756805</v>
      </c>
      <c r="AM29">
        <v>15.282514000000001</v>
      </c>
      <c r="AN29">
        <v>0.647455</v>
      </c>
      <c r="AO29">
        <v>0</v>
      </c>
      <c r="AP29">
        <v>0.371618</v>
      </c>
      <c r="AQ29">
        <v>45.568908</v>
      </c>
      <c r="AR29">
        <v>33.094608000000001</v>
      </c>
      <c r="AS29">
        <v>29.268189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3034.837074999999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657.066733</v>
      </c>
      <c r="L30">
        <v>631.59614699999997</v>
      </c>
      <c r="M30">
        <v>88.963999999999999</v>
      </c>
      <c r="N30">
        <v>57.111020000000003</v>
      </c>
      <c r="O30">
        <v>119.584659</v>
      </c>
      <c r="P30">
        <v>134.71277000000001</v>
      </c>
      <c r="Q30">
        <v>10.54997</v>
      </c>
      <c r="R30">
        <v>40.991227000000002</v>
      </c>
      <c r="S30">
        <v>25.519227000000001</v>
      </c>
      <c r="T30">
        <v>0</v>
      </c>
      <c r="U30">
        <v>404.95058999999998</v>
      </c>
      <c r="V30">
        <v>20.045909999999999</v>
      </c>
      <c r="W30">
        <v>37.431080000000001</v>
      </c>
      <c r="X30">
        <v>142.40128999999999</v>
      </c>
      <c r="Y30">
        <v>0</v>
      </c>
      <c r="Z30">
        <v>18.916841000000002</v>
      </c>
      <c r="AA30">
        <v>40.757193000000001</v>
      </c>
      <c r="AB30">
        <v>38.206285999999999</v>
      </c>
      <c r="AC30">
        <v>18.716943000000001</v>
      </c>
      <c r="AD30">
        <v>35.338186999999998</v>
      </c>
      <c r="AE30">
        <v>31.870100000000001</v>
      </c>
      <c r="AF30">
        <v>34.324632000000001</v>
      </c>
      <c r="AG30">
        <v>40.587311</v>
      </c>
      <c r="AH30">
        <v>135.71400199999999</v>
      </c>
      <c r="AI30">
        <v>0</v>
      </c>
      <c r="AJ30">
        <v>0</v>
      </c>
      <c r="AK30">
        <v>50.925604</v>
      </c>
      <c r="AL30">
        <v>76.756805</v>
      </c>
      <c r="AM30">
        <v>15.282514000000001</v>
      </c>
      <c r="AN30">
        <v>0.647455</v>
      </c>
      <c r="AO30">
        <v>0</v>
      </c>
      <c r="AP30">
        <v>0.371618</v>
      </c>
      <c r="AQ30">
        <v>45.568908</v>
      </c>
      <c r="AR30">
        <v>33.094608000000001</v>
      </c>
      <c r="AS30">
        <v>29.268189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3036.6117749999989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653.19002999999998</v>
      </c>
      <c r="L31">
        <v>575.83409200000006</v>
      </c>
      <c r="M31">
        <v>88.963999999999999</v>
      </c>
      <c r="N31">
        <v>57.111020000000003</v>
      </c>
      <c r="O31">
        <v>119.584659</v>
      </c>
      <c r="P31">
        <v>134.71277000000001</v>
      </c>
      <c r="Q31">
        <v>10.54997</v>
      </c>
      <c r="R31">
        <v>40.991227000000002</v>
      </c>
      <c r="S31">
        <v>25.519227000000001</v>
      </c>
      <c r="T31">
        <v>0</v>
      </c>
      <c r="U31">
        <v>404.95058999999998</v>
      </c>
      <c r="V31">
        <v>20.045909999999999</v>
      </c>
      <c r="W31">
        <v>37.566015999999998</v>
      </c>
      <c r="X31">
        <v>142.40128999999999</v>
      </c>
      <c r="Y31">
        <v>0</v>
      </c>
      <c r="Z31">
        <v>18.916841000000002</v>
      </c>
      <c r="AA31">
        <v>40.757193000000001</v>
      </c>
      <c r="AB31">
        <v>38.206285999999999</v>
      </c>
      <c r="AC31">
        <v>18.716943000000001</v>
      </c>
      <c r="AD31">
        <v>35.338186999999998</v>
      </c>
      <c r="AE31">
        <v>31.870100000000001</v>
      </c>
      <c r="AF31">
        <v>34.324632000000001</v>
      </c>
      <c r="AG31">
        <v>40.587311</v>
      </c>
      <c r="AH31">
        <v>135.71400199999999</v>
      </c>
      <c r="AI31">
        <v>0</v>
      </c>
      <c r="AJ31">
        <v>0</v>
      </c>
      <c r="AK31">
        <v>50.925604</v>
      </c>
      <c r="AL31">
        <v>76.756805</v>
      </c>
      <c r="AM31">
        <v>15.282514000000001</v>
      </c>
      <c r="AN31">
        <v>0.647455</v>
      </c>
      <c r="AO31">
        <v>0</v>
      </c>
      <c r="AP31">
        <v>0.371618</v>
      </c>
      <c r="AQ31">
        <v>45.568908</v>
      </c>
      <c r="AR31">
        <v>33.094608000000001</v>
      </c>
      <c r="AS31">
        <v>29.268189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2977.1079530000002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653.19002999999998</v>
      </c>
      <c r="L32">
        <v>495.25398200000001</v>
      </c>
      <c r="M32">
        <v>88.963999999999999</v>
      </c>
      <c r="N32">
        <v>57.111020000000003</v>
      </c>
      <c r="O32">
        <v>119.584659</v>
      </c>
      <c r="P32">
        <v>134.71277000000001</v>
      </c>
      <c r="Q32">
        <v>10.54997</v>
      </c>
      <c r="R32">
        <v>35.377502</v>
      </c>
      <c r="S32">
        <v>22.041411</v>
      </c>
      <c r="T32">
        <v>0</v>
      </c>
      <c r="U32">
        <v>404.95058999999998</v>
      </c>
      <c r="V32">
        <v>20.045909999999999</v>
      </c>
      <c r="W32">
        <v>37.566015999999998</v>
      </c>
      <c r="X32">
        <v>142.40128999999999</v>
      </c>
      <c r="Y32">
        <v>0</v>
      </c>
      <c r="Z32">
        <v>18.916841000000002</v>
      </c>
      <c r="AA32">
        <v>40.757193000000001</v>
      </c>
      <c r="AB32">
        <v>38.206285999999999</v>
      </c>
      <c r="AC32">
        <v>18.716943000000001</v>
      </c>
      <c r="AD32">
        <v>26.503640000000001</v>
      </c>
      <c r="AE32">
        <v>31.870100000000001</v>
      </c>
      <c r="AF32">
        <v>34.324632000000001</v>
      </c>
      <c r="AG32">
        <v>40.587311</v>
      </c>
      <c r="AH32">
        <v>135.71400199999999</v>
      </c>
      <c r="AI32">
        <v>0</v>
      </c>
      <c r="AJ32">
        <v>0</v>
      </c>
      <c r="AK32">
        <v>50.925604</v>
      </c>
      <c r="AL32">
        <v>76.756805</v>
      </c>
      <c r="AM32">
        <v>15.282514000000001</v>
      </c>
      <c r="AN32">
        <v>0.647455</v>
      </c>
      <c r="AO32">
        <v>0</v>
      </c>
      <c r="AP32">
        <v>0.371618</v>
      </c>
      <c r="AQ32">
        <v>45.568908</v>
      </c>
      <c r="AR32">
        <v>33.094608000000001</v>
      </c>
      <c r="AS32">
        <v>29.268189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2878.6017550000001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583.08253000000002</v>
      </c>
      <c r="L33">
        <v>416.627115</v>
      </c>
      <c r="M33">
        <v>88.963999999999999</v>
      </c>
      <c r="N33">
        <v>57.111020000000003</v>
      </c>
      <c r="O33">
        <v>119.584659</v>
      </c>
      <c r="P33">
        <v>134.71277000000001</v>
      </c>
      <c r="Q33">
        <v>10.54997</v>
      </c>
      <c r="R33">
        <v>40.991227000000002</v>
      </c>
      <c r="S33">
        <v>22.041411</v>
      </c>
      <c r="T33">
        <v>0</v>
      </c>
      <c r="U33">
        <v>404.95058999999998</v>
      </c>
      <c r="V33">
        <v>20.045909999999999</v>
      </c>
      <c r="W33">
        <v>38.605018999999999</v>
      </c>
      <c r="X33">
        <v>142.40128999999999</v>
      </c>
      <c r="Y33">
        <v>0</v>
      </c>
      <c r="Z33">
        <v>18.916841000000002</v>
      </c>
      <c r="AA33">
        <v>40.757193000000001</v>
      </c>
      <c r="AB33">
        <v>38.206285999999999</v>
      </c>
      <c r="AC33">
        <v>18.716943000000001</v>
      </c>
      <c r="AD33">
        <v>26.503640000000001</v>
      </c>
      <c r="AE33">
        <v>31.870100000000001</v>
      </c>
      <c r="AF33">
        <v>34.324632000000001</v>
      </c>
      <c r="AG33">
        <v>40.587311</v>
      </c>
      <c r="AH33">
        <v>113.09500199999999</v>
      </c>
      <c r="AI33">
        <v>0</v>
      </c>
      <c r="AJ33">
        <v>0</v>
      </c>
      <c r="AK33">
        <v>50.925604</v>
      </c>
      <c r="AL33">
        <v>25.844042000000002</v>
      </c>
      <c r="AM33">
        <v>15.282514000000001</v>
      </c>
      <c r="AN33">
        <v>0.647455</v>
      </c>
      <c r="AO33">
        <v>0</v>
      </c>
      <c r="AP33">
        <v>0</v>
      </c>
      <c r="AQ33">
        <v>45.568908</v>
      </c>
      <c r="AR33">
        <v>39.500016000000002</v>
      </c>
      <c r="AS33">
        <v>29.268189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2669.0221430000001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582.32691599999998</v>
      </c>
      <c r="L34">
        <v>364.24472500000002</v>
      </c>
      <c r="M34">
        <v>88.963999999999999</v>
      </c>
      <c r="N34">
        <v>57.111020000000003</v>
      </c>
      <c r="O34">
        <v>119.584659</v>
      </c>
      <c r="P34">
        <v>134.71277000000001</v>
      </c>
      <c r="Q34">
        <v>10.54997</v>
      </c>
      <c r="R34">
        <v>40.991227000000002</v>
      </c>
      <c r="S34">
        <v>25.519227000000001</v>
      </c>
      <c r="T34">
        <v>0</v>
      </c>
      <c r="U34">
        <v>404.95058999999998</v>
      </c>
      <c r="V34">
        <v>20.045909999999999</v>
      </c>
      <c r="W34">
        <v>38.739953999999997</v>
      </c>
      <c r="X34">
        <v>142.40128999999999</v>
      </c>
      <c r="Y34">
        <v>0</v>
      </c>
      <c r="Z34">
        <v>6.3056140000000003</v>
      </c>
      <c r="AA34">
        <v>40.757193000000001</v>
      </c>
      <c r="AB34">
        <v>25.470856999999999</v>
      </c>
      <c r="AC34">
        <v>18.716943000000001</v>
      </c>
      <c r="AD34">
        <v>17.669094000000001</v>
      </c>
      <c r="AE34">
        <v>31.870100000000001</v>
      </c>
      <c r="AF34">
        <v>17.162316000000001</v>
      </c>
      <c r="AG34">
        <v>40.587311</v>
      </c>
      <c r="AH34">
        <v>90.476000999999997</v>
      </c>
      <c r="AI34">
        <v>0</v>
      </c>
      <c r="AJ34">
        <v>0</v>
      </c>
      <c r="AK34">
        <v>50.925604</v>
      </c>
      <c r="AL34">
        <v>25.844042000000002</v>
      </c>
      <c r="AM34">
        <v>15.282514000000001</v>
      </c>
      <c r="AN34">
        <v>0.647455</v>
      </c>
      <c r="AO34">
        <v>0</v>
      </c>
      <c r="AP34">
        <v>0</v>
      </c>
      <c r="AQ34">
        <v>45.568908</v>
      </c>
      <c r="AR34">
        <v>39.500016000000002</v>
      </c>
      <c r="AS34">
        <v>29.268189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2545.5343709999997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517.63509999999997</v>
      </c>
      <c r="L35">
        <v>351.43197500000002</v>
      </c>
      <c r="M35">
        <v>88.963999999999999</v>
      </c>
      <c r="N35">
        <v>57.111020000000003</v>
      </c>
      <c r="O35">
        <v>119.584659</v>
      </c>
      <c r="P35">
        <v>134.71277000000001</v>
      </c>
      <c r="Q35">
        <v>9.804316</v>
      </c>
      <c r="R35">
        <v>40.991227000000002</v>
      </c>
      <c r="S35">
        <v>23.488796000000001</v>
      </c>
      <c r="T35">
        <v>0</v>
      </c>
      <c r="U35">
        <v>404.95058999999998</v>
      </c>
      <c r="V35">
        <v>20.045909999999999</v>
      </c>
      <c r="W35">
        <v>33.651600000000002</v>
      </c>
      <c r="X35">
        <v>142.40128999999999</v>
      </c>
      <c r="Y35">
        <v>0</v>
      </c>
      <c r="Z35">
        <v>12.611227</v>
      </c>
      <c r="AA35">
        <v>40.757193000000001</v>
      </c>
      <c r="AB35">
        <v>25.470856999999999</v>
      </c>
      <c r="AC35">
        <v>18.716943000000001</v>
      </c>
      <c r="AD35">
        <v>17.628216999999999</v>
      </c>
      <c r="AE35">
        <v>15.93505</v>
      </c>
      <c r="AF35">
        <v>8.5811580000000003</v>
      </c>
      <c r="AG35">
        <v>40.587311</v>
      </c>
      <c r="AH35">
        <v>64.102429999999998</v>
      </c>
      <c r="AI35">
        <v>0</v>
      </c>
      <c r="AJ35">
        <v>0</v>
      </c>
      <c r="AK35">
        <v>50.925604</v>
      </c>
      <c r="AL35">
        <v>25.844042000000002</v>
      </c>
      <c r="AM35">
        <v>15.282514000000001</v>
      </c>
      <c r="AN35">
        <v>0.647455</v>
      </c>
      <c r="AO35">
        <v>0</v>
      </c>
      <c r="AP35">
        <v>0</v>
      </c>
      <c r="AQ35">
        <v>45.568908</v>
      </c>
      <c r="AR35">
        <v>33.094608000000001</v>
      </c>
      <c r="AS35">
        <v>29.268189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2409.1349150000001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523.05078400000002</v>
      </c>
      <c r="L36">
        <v>351.43197500000002</v>
      </c>
      <c r="M36">
        <v>88.963999999999999</v>
      </c>
      <c r="N36">
        <v>57.111020000000003</v>
      </c>
      <c r="O36">
        <v>119.584659</v>
      </c>
      <c r="P36">
        <v>134.71277000000001</v>
      </c>
      <c r="Q36">
        <v>9.804316</v>
      </c>
      <c r="R36">
        <v>40.991227000000002</v>
      </c>
      <c r="S36">
        <v>22.905328999999998</v>
      </c>
      <c r="T36">
        <v>0</v>
      </c>
      <c r="U36">
        <v>404.95058999999998</v>
      </c>
      <c r="V36">
        <v>20.045909999999999</v>
      </c>
      <c r="W36">
        <v>33.651600000000002</v>
      </c>
      <c r="X36">
        <v>142.40128999999999</v>
      </c>
      <c r="Y36">
        <v>0</v>
      </c>
      <c r="Z36">
        <v>12.611227</v>
      </c>
      <c r="AA36">
        <v>40.757193000000001</v>
      </c>
      <c r="AB36">
        <v>25.470856999999999</v>
      </c>
      <c r="AC36">
        <v>18.716943000000001</v>
      </c>
      <c r="AD36">
        <v>8.8141079999999992</v>
      </c>
      <c r="AE36">
        <v>15.93505</v>
      </c>
      <c r="AF36">
        <v>8.5811580000000003</v>
      </c>
      <c r="AG36">
        <v>40.587311</v>
      </c>
      <c r="AH36">
        <v>64.102429999999998</v>
      </c>
      <c r="AI36">
        <v>0</v>
      </c>
      <c r="AJ36">
        <v>0</v>
      </c>
      <c r="AK36">
        <v>50.925604</v>
      </c>
      <c r="AL36">
        <v>25.844042000000002</v>
      </c>
      <c r="AM36">
        <v>15.282514000000001</v>
      </c>
      <c r="AN36">
        <v>0.647455</v>
      </c>
      <c r="AO36">
        <v>0</v>
      </c>
      <c r="AP36">
        <v>0</v>
      </c>
      <c r="AQ36">
        <v>45.568908</v>
      </c>
      <c r="AR36">
        <v>33.094608000000001</v>
      </c>
      <c r="AS36">
        <v>29.268189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2405.1530229999994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515.86549000000002</v>
      </c>
      <c r="L37">
        <v>351.43197500000002</v>
      </c>
      <c r="M37">
        <v>88.963999999999999</v>
      </c>
      <c r="N37">
        <v>57.111020000000003</v>
      </c>
      <c r="O37">
        <v>119.584659</v>
      </c>
      <c r="P37">
        <v>134.71277000000001</v>
      </c>
      <c r="Q37">
        <v>9.804316</v>
      </c>
      <c r="R37">
        <v>40.991227000000002</v>
      </c>
      <c r="S37">
        <v>22.905328999999998</v>
      </c>
      <c r="T37">
        <v>0</v>
      </c>
      <c r="U37">
        <v>404.95058999999998</v>
      </c>
      <c r="V37">
        <v>20.045909999999999</v>
      </c>
      <c r="W37">
        <v>33.651600000000002</v>
      </c>
      <c r="X37">
        <v>142.40128999999999</v>
      </c>
      <c r="Y37">
        <v>0</v>
      </c>
      <c r="Z37">
        <v>12.611227</v>
      </c>
      <c r="AA37">
        <v>40.373699999999999</v>
      </c>
      <c r="AB37">
        <v>25.470856999999999</v>
      </c>
      <c r="AC37">
        <v>18.716943000000001</v>
      </c>
      <c r="AD37">
        <v>0</v>
      </c>
      <c r="AE37">
        <v>15.93505</v>
      </c>
      <c r="AF37">
        <v>8.5811580000000003</v>
      </c>
      <c r="AG37">
        <v>40.587311</v>
      </c>
      <c r="AH37">
        <v>64.102429999999998</v>
      </c>
      <c r="AI37">
        <v>0</v>
      </c>
      <c r="AJ37">
        <v>0</v>
      </c>
      <c r="AK37">
        <v>50.925604</v>
      </c>
      <c r="AL37">
        <v>25.844042000000002</v>
      </c>
      <c r="AM37">
        <v>15.282514000000001</v>
      </c>
      <c r="AN37">
        <v>0.647455</v>
      </c>
      <c r="AO37">
        <v>0</v>
      </c>
      <c r="AP37">
        <v>0</v>
      </c>
      <c r="AQ37">
        <v>45.568908</v>
      </c>
      <c r="AR37">
        <v>33.094608000000001</v>
      </c>
      <c r="AS37">
        <v>29.268189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2388.7701279999997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498.45949000000002</v>
      </c>
      <c r="L38">
        <v>351.43197500000002</v>
      </c>
      <c r="M38">
        <v>88.963999999999999</v>
      </c>
      <c r="N38">
        <v>57.111020000000003</v>
      </c>
      <c r="O38">
        <v>119.584659</v>
      </c>
      <c r="P38">
        <v>134.71277000000001</v>
      </c>
      <c r="Q38">
        <v>9.804316</v>
      </c>
      <c r="R38">
        <v>40.991227000000002</v>
      </c>
      <c r="S38">
        <v>22.905328999999998</v>
      </c>
      <c r="T38">
        <v>0</v>
      </c>
      <c r="U38">
        <v>404.95058999999998</v>
      </c>
      <c r="V38">
        <v>20.045909999999999</v>
      </c>
      <c r="W38">
        <v>33.651600000000002</v>
      </c>
      <c r="X38">
        <v>142.40128999999999</v>
      </c>
      <c r="Y38">
        <v>0</v>
      </c>
      <c r="Z38">
        <v>12.611227</v>
      </c>
      <c r="AA38">
        <v>40.373699999999999</v>
      </c>
      <c r="AB38">
        <v>25.470856999999999</v>
      </c>
      <c r="AC38">
        <v>18.716943000000001</v>
      </c>
      <c r="AD38">
        <v>0</v>
      </c>
      <c r="AE38">
        <v>15.93505</v>
      </c>
      <c r="AF38">
        <v>8.5811580000000003</v>
      </c>
      <c r="AG38">
        <v>40.587311</v>
      </c>
      <c r="AH38">
        <v>64.102429999999998</v>
      </c>
      <c r="AI38">
        <v>0</v>
      </c>
      <c r="AJ38">
        <v>0</v>
      </c>
      <c r="AK38">
        <v>50.925604</v>
      </c>
      <c r="AL38">
        <v>25.844042000000002</v>
      </c>
      <c r="AM38">
        <v>15.282514000000001</v>
      </c>
      <c r="AN38">
        <v>0.647455</v>
      </c>
      <c r="AO38">
        <v>0</v>
      </c>
      <c r="AP38">
        <v>0</v>
      </c>
      <c r="AQ38">
        <v>45.568908</v>
      </c>
      <c r="AR38">
        <v>33.094608000000001</v>
      </c>
      <c r="AS38">
        <v>29.268189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2371.3641279999997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463.64749</v>
      </c>
      <c r="L39">
        <v>351.43197500000002</v>
      </c>
      <c r="M39">
        <v>88.963999999999999</v>
      </c>
      <c r="N39">
        <v>57.111020000000003</v>
      </c>
      <c r="O39">
        <v>119.584659</v>
      </c>
      <c r="P39">
        <v>134.71277000000001</v>
      </c>
      <c r="Q39">
        <v>9.804316</v>
      </c>
      <c r="R39">
        <v>40.991227000000002</v>
      </c>
      <c r="S39">
        <v>22.905328999999998</v>
      </c>
      <c r="T39">
        <v>0</v>
      </c>
      <c r="U39">
        <v>404.95058999999998</v>
      </c>
      <c r="V39">
        <v>20.045909999999999</v>
      </c>
      <c r="W39">
        <v>33.651600000000002</v>
      </c>
      <c r="X39">
        <v>142.40128999999999</v>
      </c>
      <c r="Y39">
        <v>0</v>
      </c>
      <c r="Z39">
        <v>12.611227</v>
      </c>
      <c r="AA39">
        <v>27.171461999999998</v>
      </c>
      <c r="AB39">
        <v>25.470856999999999</v>
      </c>
      <c r="AC39">
        <v>18.716943000000001</v>
      </c>
      <c r="AD39">
        <v>0</v>
      </c>
      <c r="AE39">
        <v>15.93505</v>
      </c>
      <c r="AF39">
        <v>8.5811580000000003</v>
      </c>
      <c r="AG39">
        <v>40.587311</v>
      </c>
      <c r="AH39">
        <v>64.102429999999998</v>
      </c>
      <c r="AI39">
        <v>0</v>
      </c>
      <c r="AJ39">
        <v>0</v>
      </c>
      <c r="AK39">
        <v>50.925604</v>
      </c>
      <c r="AL39">
        <v>25.844042000000002</v>
      </c>
      <c r="AM39">
        <v>15.282514000000001</v>
      </c>
      <c r="AN39">
        <v>0.647455</v>
      </c>
      <c r="AO39">
        <v>0</v>
      </c>
      <c r="AP39">
        <v>0</v>
      </c>
      <c r="AQ39">
        <v>34.176681000000002</v>
      </c>
      <c r="AR39">
        <v>33.094608000000001</v>
      </c>
      <c r="AS39">
        <v>29.268189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2311.9576629999997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463.64749</v>
      </c>
      <c r="L40">
        <v>396.88097499999998</v>
      </c>
      <c r="M40">
        <v>88.963999999999999</v>
      </c>
      <c r="N40">
        <v>57.111020000000003</v>
      </c>
      <c r="O40">
        <v>119.584659</v>
      </c>
      <c r="P40">
        <v>134.71277000000001</v>
      </c>
      <c r="Q40">
        <v>9.804316</v>
      </c>
      <c r="R40">
        <v>40.991227000000002</v>
      </c>
      <c r="S40">
        <v>22.905328999999998</v>
      </c>
      <c r="T40">
        <v>0</v>
      </c>
      <c r="U40">
        <v>404.95058999999998</v>
      </c>
      <c r="V40">
        <v>20.045909999999999</v>
      </c>
      <c r="W40">
        <v>33.651600000000002</v>
      </c>
      <c r="X40">
        <v>142.40128999999999</v>
      </c>
      <c r="Y40">
        <v>0</v>
      </c>
      <c r="Z40">
        <v>12.611227</v>
      </c>
      <c r="AA40">
        <v>27.171461999999998</v>
      </c>
      <c r="AB40">
        <v>25.470856999999999</v>
      </c>
      <c r="AC40">
        <v>18.716943000000001</v>
      </c>
      <c r="AD40">
        <v>0</v>
      </c>
      <c r="AE40">
        <v>15.93505</v>
      </c>
      <c r="AF40">
        <v>8.5811580000000003</v>
      </c>
      <c r="AG40">
        <v>40.587311</v>
      </c>
      <c r="AH40">
        <v>41.208705000000002</v>
      </c>
      <c r="AI40">
        <v>0</v>
      </c>
      <c r="AJ40">
        <v>0</v>
      </c>
      <c r="AK40">
        <v>50.925604</v>
      </c>
      <c r="AL40">
        <v>25.844042000000002</v>
      </c>
      <c r="AM40">
        <v>15.282514000000001</v>
      </c>
      <c r="AN40">
        <v>0.647455</v>
      </c>
      <c r="AO40">
        <v>0</v>
      </c>
      <c r="AP40">
        <v>0</v>
      </c>
      <c r="AQ40">
        <v>34.176681000000002</v>
      </c>
      <c r="AR40">
        <v>33.094608000000001</v>
      </c>
      <c r="AS40">
        <v>29.268189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2334.5129379999994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461.71348999999998</v>
      </c>
      <c r="L41">
        <v>411.38597499999997</v>
      </c>
      <c r="M41">
        <v>88.963999999999999</v>
      </c>
      <c r="N41">
        <v>57.111020000000003</v>
      </c>
      <c r="O41">
        <v>119.584659</v>
      </c>
      <c r="P41">
        <v>134.71277000000001</v>
      </c>
      <c r="Q41">
        <v>9.804316</v>
      </c>
      <c r="R41">
        <v>36.381441000000002</v>
      </c>
      <c r="S41">
        <v>22.905328999999998</v>
      </c>
      <c r="T41">
        <v>0</v>
      </c>
      <c r="U41">
        <v>404.95058999999998</v>
      </c>
      <c r="V41">
        <v>17.855267999999999</v>
      </c>
      <c r="W41">
        <v>33.651600000000002</v>
      </c>
      <c r="X41">
        <v>142.40128999999999</v>
      </c>
      <c r="Y41">
        <v>0</v>
      </c>
      <c r="Z41">
        <v>12.611227</v>
      </c>
      <c r="AA41">
        <v>27.171461999999998</v>
      </c>
      <c r="AB41">
        <v>25.470856999999999</v>
      </c>
      <c r="AC41">
        <v>18.716943000000001</v>
      </c>
      <c r="AD41">
        <v>0</v>
      </c>
      <c r="AE41">
        <v>15.93505</v>
      </c>
      <c r="AF41">
        <v>8.5811580000000003</v>
      </c>
      <c r="AG41">
        <v>40.587311</v>
      </c>
      <c r="AH41">
        <v>18.864429000000001</v>
      </c>
      <c r="AI41">
        <v>0</v>
      </c>
      <c r="AJ41">
        <v>0</v>
      </c>
      <c r="AK41">
        <v>50.925604</v>
      </c>
      <c r="AL41">
        <v>25.844042000000002</v>
      </c>
      <c r="AM41">
        <v>15.282514000000001</v>
      </c>
      <c r="AN41">
        <v>0.647455</v>
      </c>
      <c r="AO41">
        <v>0</v>
      </c>
      <c r="AP41">
        <v>6.6891259999999999</v>
      </c>
      <c r="AQ41">
        <v>34.176681000000002</v>
      </c>
      <c r="AR41">
        <v>33.094608000000001</v>
      </c>
      <c r="AS41">
        <v>29.268189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2324.6283600000002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469.44949000000003</v>
      </c>
      <c r="L42">
        <v>447.16497500000003</v>
      </c>
      <c r="M42">
        <v>88.963999999999999</v>
      </c>
      <c r="N42">
        <v>57.111020000000003</v>
      </c>
      <c r="O42">
        <v>119.584659</v>
      </c>
      <c r="P42">
        <v>134.71277000000001</v>
      </c>
      <c r="Q42">
        <v>9.804316</v>
      </c>
      <c r="R42">
        <v>36.381441000000002</v>
      </c>
      <c r="S42">
        <v>22.905328999999998</v>
      </c>
      <c r="T42">
        <v>0</v>
      </c>
      <c r="U42">
        <v>404.95058999999998</v>
      </c>
      <c r="V42">
        <v>17.855267999999999</v>
      </c>
      <c r="W42">
        <v>33.651600000000002</v>
      </c>
      <c r="X42">
        <v>142.40128999999999</v>
      </c>
      <c r="Y42">
        <v>0</v>
      </c>
      <c r="Z42">
        <v>12.611227</v>
      </c>
      <c r="AA42">
        <v>13.585730999999999</v>
      </c>
      <c r="AB42">
        <v>25.470856999999999</v>
      </c>
      <c r="AC42">
        <v>18.716943000000001</v>
      </c>
      <c r="AD42">
        <v>0</v>
      </c>
      <c r="AE42">
        <v>15.93505</v>
      </c>
      <c r="AF42">
        <v>8.5811580000000003</v>
      </c>
      <c r="AG42">
        <v>40.587311</v>
      </c>
      <c r="AH42">
        <v>0</v>
      </c>
      <c r="AI42">
        <v>0</v>
      </c>
      <c r="AJ42">
        <v>0</v>
      </c>
      <c r="AK42">
        <v>50.925604</v>
      </c>
      <c r="AL42">
        <v>25.844042000000002</v>
      </c>
      <c r="AM42">
        <v>15.282514000000001</v>
      </c>
      <c r="AN42">
        <v>0.647455</v>
      </c>
      <c r="AO42">
        <v>0</v>
      </c>
      <c r="AP42">
        <v>6.6891259999999999</v>
      </c>
      <c r="AQ42">
        <v>22.784454</v>
      </c>
      <c r="AR42">
        <v>33.094608000000001</v>
      </c>
      <c r="AS42">
        <v>29.268189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2324.3009730000003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471.38348999999999</v>
      </c>
      <c r="L43">
        <v>477.141975</v>
      </c>
      <c r="M43">
        <v>88.963999999999999</v>
      </c>
      <c r="N43">
        <v>57.111020000000003</v>
      </c>
      <c r="O43">
        <v>119.584659</v>
      </c>
      <c r="P43">
        <v>134.71277000000001</v>
      </c>
      <c r="Q43">
        <v>9.804316</v>
      </c>
      <c r="R43">
        <v>36.381441000000002</v>
      </c>
      <c r="S43">
        <v>22.905328999999998</v>
      </c>
      <c r="T43">
        <v>0</v>
      </c>
      <c r="U43">
        <v>404.95058999999998</v>
      </c>
      <c r="V43">
        <v>17.855267999999999</v>
      </c>
      <c r="W43">
        <v>33.651600000000002</v>
      </c>
      <c r="X43">
        <v>142.40128999999999</v>
      </c>
      <c r="Y43">
        <v>0</v>
      </c>
      <c r="Z43">
        <v>12.611227</v>
      </c>
      <c r="AA43">
        <v>13.585730999999999</v>
      </c>
      <c r="AB43">
        <v>25.470856999999999</v>
      </c>
      <c r="AC43">
        <v>18.716943000000001</v>
      </c>
      <c r="AD43">
        <v>0</v>
      </c>
      <c r="AE43">
        <v>15.93505</v>
      </c>
      <c r="AF43">
        <v>8.5811580000000003</v>
      </c>
      <c r="AG43">
        <v>40.587311</v>
      </c>
      <c r="AH43">
        <v>0</v>
      </c>
      <c r="AI43">
        <v>0</v>
      </c>
      <c r="AJ43">
        <v>0</v>
      </c>
      <c r="AK43">
        <v>50.925604</v>
      </c>
      <c r="AL43">
        <v>25.844042000000002</v>
      </c>
      <c r="AM43">
        <v>15.282514000000001</v>
      </c>
      <c r="AN43">
        <v>0.647455</v>
      </c>
      <c r="AO43">
        <v>0</v>
      </c>
      <c r="AP43">
        <v>6.6891259999999999</v>
      </c>
      <c r="AQ43">
        <v>11.392227</v>
      </c>
      <c r="AR43">
        <v>39.500016000000002</v>
      </c>
      <c r="AS43">
        <v>31.479562999999999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2353.4365279999993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464.61448999999999</v>
      </c>
      <c r="L44">
        <v>486.81197500000002</v>
      </c>
      <c r="M44">
        <v>88.963999999999999</v>
      </c>
      <c r="N44">
        <v>57.111020000000003</v>
      </c>
      <c r="O44">
        <v>119.584659</v>
      </c>
      <c r="P44">
        <v>134.71277000000001</v>
      </c>
      <c r="Q44">
        <v>9.804316</v>
      </c>
      <c r="R44">
        <v>36.381441000000002</v>
      </c>
      <c r="S44">
        <v>22.905328999999998</v>
      </c>
      <c r="T44">
        <v>0</v>
      </c>
      <c r="U44">
        <v>404.95058999999998</v>
      </c>
      <c r="V44">
        <v>17.855267999999999</v>
      </c>
      <c r="W44">
        <v>33.651600000000002</v>
      </c>
      <c r="X44">
        <v>142.40128999999999</v>
      </c>
      <c r="Y44">
        <v>0</v>
      </c>
      <c r="Z44">
        <v>12.611227</v>
      </c>
      <c r="AA44">
        <v>0</v>
      </c>
      <c r="AB44">
        <v>25.470856999999999</v>
      </c>
      <c r="AC44">
        <v>18.716943000000001</v>
      </c>
      <c r="AD44">
        <v>0</v>
      </c>
      <c r="AE44">
        <v>15.93505</v>
      </c>
      <c r="AF44">
        <v>8.5811580000000003</v>
      </c>
      <c r="AG44">
        <v>40.587311</v>
      </c>
      <c r="AH44">
        <v>0</v>
      </c>
      <c r="AI44">
        <v>0</v>
      </c>
      <c r="AJ44">
        <v>0</v>
      </c>
      <c r="AK44">
        <v>50.925604</v>
      </c>
      <c r="AL44">
        <v>25.844042000000002</v>
      </c>
      <c r="AM44">
        <v>15.282514000000001</v>
      </c>
      <c r="AN44">
        <v>0.647455</v>
      </c>
      <c r="AO44">
        <v>0</v>
      </c>
      <c r="AP44">
        <v>6.6891259999999999</v>
      </c>
      <c r="AQ44">
        <v>0</v>
      </c>
      <c r="AR44">
        <v>39.500016000000002</v>
      </c>
      <c r="AS44">
        <v>31.479562999999999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2331.3595700000001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391.92509999999999</v>
      </c>
      <c r="L45">
        <v>497.44897500000002</v>
      </c>
      <c r="M45">
        <v>88.963999999999999</v>
      </c>
      <c r="N45">
        <v>57.111020000000003</v>
      </c>
      <c r="O45">
        <v>119.584659</v>
      </c>
      <c r="P45">
        <v>128.36924999999999</v>
      </c>
      <c r="Q45">
        <v>9.804316</v>
      </c>
      <c r="R45">
        <v>36.381441000000002</v>
      </c>
      <c r="S45">
        <v>22.905328999999998</v>
      </c>
      <c r="T45">
        <v>0</v>
      </c>
      <c r="U45">
        <v>404.95058999999998</v>
      </c>
      <c r="V45">
        <v>17.855267999999999</v>
      </c>
      <c r="W45">
        <v>33.651600000000002</v>
      </c>
      <c r="X45">
        <v>142.40128999999999</v>
      </c>
      <c r="Y45">
        <v>0</v>
      </c>
      <c r="Z45">
        <v>12.611227</v>
      </c>
      <c r="AA45">
        <v>0</v>
      </c>
      <c r="AB45">
        <v>25.470856999999999</v>
      </c>
      <c r="AC45">
        <v>18.716943000000001</v>
      </c>
      <c r="AD45">
        <v>0</v>
      </c>
      <c r="AE45">
        <v>15.93505</v>
      </c>
      <c r="AF45">
        <v>8.5811580000000003</v>
      </c>
      <c r="AG45">
        <v>40.587311</v>
      </c>
      <c r="AH45">
        <v>0</v>
      </c>
      <c r="AI45">
        <v>0</v>
      </c>
      <c r="AJ45">
        <v>0</v>
      </c>
      <c r="AK45">
        <v>50.925604</v>
      </c>
      <c r="AL45">
        <v>25.844042000000002</v>
      </c>
      <c r="AM45">
        <v>15.282514000000001</v>
      </c>
      <c r="AN45">
        <v>0.647455</v>
      </c>
      <c r="AO45">
        <v>0</v>
      </c>
      <c r="AP45">
        <v>6.6891259999999999</v>
      </c>
      <c r="AQ45">
        <v>0</v>
      </c>
      <c r="AR45">
        <v>33.628391999999998</v>
      </c>
      <c r="AS45">
        <v>29.268189</v>
      </c>
      <c r="AT45">
        <v>19.339956000000001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2254.880662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362.96345000000002</v>
      </c>
      <c r="L46">
        <v>497.44897500000002</v>
      </c>
      <c r="M46">
        <v>88.963999999999999</v>
      </c>
      <c r="N46">
        <v>57.111020000000003</v>
      </c>
      <c r="O46">
        <v>119.584659</v>
      </c>
      <c r="P46">
        <v>128.36924999999999</v>
      </c>
      <c r="Q46">
        <v>9.804316</v>
      </c>
      <c r="R46">
        <v>36.381441000000002</v>
      </c>
      <c r="S46">
        <v>22.905328999999998</v>
      </c>
      <c r="T46">
        <v>0</v>
      </c>
      <c r="U46">
        <v>404.95058999999998</v>
      </c>
      <c r="V46">
        <v>17.855267999999999</v>
      </c>
      <c r="W46">
        <v>33.651600000000002</v>
      </c>
      <c r="X46">
        <v>142.40128999999999</v>
      </c>
      <c r="Y46">
        <v>0</v>
      </c>
      <c r="Z46">
        <v>12.611227</v>
      </c>
      <c r="AA46">
        <v>0</v>
      </c>
      <c r="AB46">
        <v>25.470856999999999</v>
      </c>
      <c r="AC46">
        <v>18.716943000000001</v>
      </c>
      <c r="AD46">
        <v>0</v>
      </c>
      <c r="AE46">
        <v>15.93505</v>
      </c>
      <c r="AF46">
        <v>8.5811580000000003</v>
      </c>
      <c r="AG46">
        <v>40.587311</v>
      </c>
      <c r="AH46">
        <v>0</v>
      </c>
      <c r="AI46">
        <v>0</v>
      </c>
      <c r="AJ46">
        <v>0</v>
      </c>
      <c r="AK46">
        <v>50.925604</v>
      </c>
      <c r="AL46">
        <v>25.844042000000002</v>
      </c>
      <c r="AM46">
        <v>15.282514000000001</v>
      </c>
      <c r="AN46">
        <v>0.647455</v>
      </c>
      <c r="AO46">
        <v>0</v>
      </c>
      <c r="AP46">
        <v>6.6891259999999999</v>
      </c>
      <c r="AQ46">
        <v>0</v>
      </c>
      <c r="AR46">
        <v>33.628391999999998</v>
      </c>
      <c r="AS46">
        <v>29.268189</v>
      </c>
      <c r="AT46">
        <v>19.339956000000001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2225.9190119999998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362.96345000000002</v>
      </c>
      <c r="L47">
        <v>497.44897500000002</v>
      </c>
      <c r="M47">
        <v>88.963999999999999</v>
      </c>
      <c r="N47">
        <v>57.111020000000003</v>
      </c>
      <c r="O47">
        <v>119.584659</v>
      </c>
      <c r="P47">
        <v>128.36924999999999</v>
      </c>
      <c r="Q47">
        <v>9.804316</v>
      </c>
      <c r="R47">
        <v>36.381441000000002</v>
      </c>
      <c r="S47">
        <v>22.905328999999998</v>
      </c>
      <c r="T47">
        <v>0</v>
      </c>
      <c r="U47">
        <v>404.95058999999998</v>
      </c>
      <c r="V47">
        <v>17.855267999999999</v>
      </c>
      <c r="W47">
        <v>33.651600000000002</v>
      </c>
      <c r="X47">
        <v>142.40128999999999</v>
      </c>
      <c r="Y47">
        <v>0</v>
      </c>
      <c r="Z47">
        <v>12.611227</v>
      </c>
      <c r="AA47">
        <v>0</v>
      </c>
      <c r="AB47">
        <v>12.632308</v>
      </c>
      <c r="AC47">
        <v>9.3584709999999998</v>
      </c>
      <c r="AD47">
        <v>0</v>
      </c>
      <c r="AE47">
        <v>31.870100000000001</v>
      </c>
      <c r="AF47">
        <v>8.5811580000000003</v>
      </c>
      <c r="AG47">
        <v>40.587311</v>
      </c>
      <c r="AH47">
        <v>0</v>
      </c>
      <c r="AI47">
        <v>0</v>
      </c>
      <c r="AJ47">
        <v>0</v>
      </c>
      <c r="AK47">
        <v>50.925604</v>
      </c>
      <c r="AL47">
        <v>38.766063000000003</v>
      </c>
      <c r="AM47">
        <v>15.282514000000001</v>
      </c>
      <c r="AN47">
        <v>0.647455</v>
      </c>
      <c r="AO47">
        <v>0</v>
      </c>
      <c r="AP47">
        <v>6.6891259999999999</v>
      </c>
      <c r="AQ47">
        <v>0</v>
      </c>
      <c r="AR47">
        <v>33.628391999999998</v>
      </c>
      <c r="AS47">
        <v>29.268189</v>
      </c>
      <c r="AT47">
        <v>19.339956000000001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2232.5790619999998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362.96345000000002</v>
      </c>
      <c r="L48">
        <v>497.44897500000002</v>
      </c>
      <c r="M48">
        <v>88.963999999999999</v>
      </c>
      <c r="N48">
        <v>57.111020000000003</v>
      </c>
      <c r="O48">
        <v>119.584659</v>
      </c>
      <c r="P48">
        <v>128.36924999999999</v>
      </c>
      <c r="Q48">
        <v>9.804316</v>
      </c>
      <c r="R48">
        <v>36.381441000000002</v>
      </c>
      <c r="S48">
        <v>22.905328999999998</v>
      </c>
      <c r="T48">
        <v>0</v>
      </c>
      <c r="U48">
        <v>404.95058999999998</v>
      </c>
      <c r="V48">
        <v>17.855267999999999</v>
      </c>
      <c r="W48">
        <v>33.651600000000002</v>
      </c>
      <c r="X48">
        <v>142.40128999999999</v>
      </c>
      <c r="Y48">
        <v>0</v>
      </c>
      <c r="Z48">
        <v>12.611227</v>
      </c>
      <c r="AA48">
        <v>0</v>
      </c>
      <c r="AB48">
        <v>12.632308</v>
      </c>
      <c r="AC48">
        <v>9.3584709999999998</v>
      </c>
      <c r="AD48">
        <v>0</v>
      </c>
      <c r="AE48">
        <v>31.870100000000001</v>
      </c>
      <c r="AF48">
        <v>8.5811580000000003</v>
      </c>
      <c r="AG48">
        <v>40.587311</v>
      </c>
      <c r="AH48">
        <v>0</v>
      </c>
      <c r="AI48">
        <v>0</v>
      </c>
      <c r="AJ48">
        <v>0</v>
      </c>
      <c r="AK48">
        <v>50.925604</v>
      </c>
      <c r="AL48">
        <v>38.766063000000003</v>
      </c>
      <c r="AM48">
        <v>15.282514000000001</v>
      </c>
      <c r="AN48">
        <v>0.647455</v>
      </c>
      <c r="AO48">
        <v>0</v>
      </c>
      <c r="AP48">
        <v>0</v>
      </c>
      <c r="AQ48">
        <v>0</v>
      </c>
      <c r="AR48">
        <v>33.628391999999998</v>
      </c>
      <c r="AS48">
        <v>29.268189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2225.8899359999996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362.96345000000002</v>
      </c>
      <c r="L49">
        <v>450.06597499999998</v>
      </c>
      <c r="M49">
        <v>88.963999999999999</v>
      </c>
      <c r="N49">
        <v>57.111020000000003</v>
      </c>
      <c r="O49">
        <v>119.584659</v>
      </c>
      <c r="P49">
        <v>128.36924999999999</v>
      </c>
      <c r="Q49">
        <v>9.804316</v>
      </c>
      <c r="R49">
        <v>36.381441000000002</v>
      </c>
      <c r="S49">
        <v>22.905328999999998</v>
      </c>
      <c r="T49">
        <v>0</v>
      </c>
      <c r="U49">
        <v>404.95058999999998</v>
      </c>
      <c r="V49">
        <v>17.855267999999999</v>
      </c>
      <c r="W49">
        <v>33.651600000000002</v>
      </c>
      <c r="X49">
        <v>142.40128999999999</v>
      </c>
      <c r="Y49">
        <v>0</v>
      </c>
      <c r="Z49">
        <v>12.611227</v>
      </c>
      <c r="AA49">
        <v>0</v>
      </c>
      <c r="AB49">
        <v>12.632308</v>
      </c>
      <c r="AC49">
        <v>9.3584709999999998</v>
      </c>
      <c r="AD49">
        <v>0</v>
      </c>
      <c r="AE49">
        <v>31.870100000000001</v>
      </c>
      <c r="AF49">
        <v>8.5811580000000003</v>
      </c>
      <c r="AG49">
        <v>40.587311</v>
      </c>
      <c r="AH49">
        <v>0</v>
      </c>
      <c r="AI49">
        <v>0</v>
      </c>
      <c r="AJ49">
        <v>0</v>
      </c>
      <c r="AK49">
        <v>50.925604</v>
      </c>
      <c r="AL49">
        <v>38.766063000000003</v>
      </c>
      <c r="AM49">
        <v>15.282514000000001</v>
      </c>
      <c r="AN49">
        <v>0.647455</v>
      </c>
      <c r="AO49">
        <v>0</v>
      </c>
      <c r="AP49">
        <v>0</v>
      </c>
      <c r="AQ49">
        <v>0</v>
      </c>
      <c r="AR49">
        <v>33.628391999999998</v>
      </c>
      <c r="AS49">
        <v>29.268189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2178.5069359999993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362.96345000000002</v>
      </c>
      <c r="L50">
        <v>450.06597499999998</v>
      </c>
      <c r="M50">
        <v>88.963999999999999</v>
      </c>
      <c r="N50">
        <v>57.111020000000003</v>
      </c>
      <c r="O50">
        <v>119.584659</v>
      </c>
      <c r="P50">
        <v>128.36924999999999</v>
      </c>
      <c r="Q50">
        <v>9.804316</v>
      </c>
      <c r="R50">
        <v>36.381441000000002</v>
      </c>
      <c r="S50">
        <v>22.905328999999998</v>
      </c>
      <c r="T50">
        <v>0</v>
      </c>
      <c r="U50">
        <v>404.95058999999998</v>
      </c>
      <c r="V50">
        <v>17.855267999999999</v>
      </c>
      <c r="W50">
        <v>33.651600000000002</v>
      </c>
      <c r="X50">
        <v>142.40128999999999</v>
      </c>
      <c r="Y50">
        <v>0</v>
      </c>
      <c r="Z50">
        <v>12.611227</v>
      </c>
      <c r="AA50">
        <v>0</v>
      </c>
      <c r="AB50">
        <v>12.632308</v>
      </c>
      <c r="AC50">
        <v>9.3584709999999998</v>
      </c>
      <c r="AD50">
        <v>0</v>
      </c>
      <c r="AE50">
        <v>31.870100000000001</v>
      </c>
      <c r="AF50">
        <v>8.5811580000000003</v>
      </c>
      <c r="AG50">
        <v>40.587311</v>
      </c>
      <c r="AH50">
        <v>0</v>
      </c>
      <c r="AI50">
        <v>0</v>
      </c>
      <c r="AJ50">
        <v>0</v>
      </c>
      <c r="AK50">
        <v>50.925604</v>
      </c>
      <c r="AL50">
        <v>38.766063000000003</v>
      </c>
      <c r="AM50">
        <v>15.282514000000001</v>
      </c>
      <c r="AN50">
        <v>0.647455</v>
      </c>
      <c r="AO50">
        <v>0</v>
      </c>
      <c r="AP50">
        <v>0</v>
      </c>
      <c r="AQ50">
        <v>0</v>
      </c>
      <c r="AR50">
        <v>33.628391999999998</v>
      </c>
      <c r="AS50">
        <v>29.268189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2178.5069359999993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362.96345000000002</v>
      </c>
      <c r="L51">
        <v>440.39597500000002</v>
      </c>
      <c r="M51">
        <v>88.963999999999999</v>
      </c>
      <c r="N51">
        <v>57.111020000000003</v>
      </c>
      <c r="O51">
        <v>119.584659</v>
      </c>
      <c r="P51">
        <v>128.36924999999999</v>
      </c>
      <c r="Q51">
        <v>9.804316</v>
      </c>
      <c r="R51">
        <v>36.381441000000002</v>
      </c>
      <c r="S51">
        <v>22.905328999999998</v>
      </c>
      <c r="T51">
        <v>0</v>
      </c>
      <c r="U51">
        <v>404.95058999999998</v>
      </c>
      <c r="V51">
        <v>17.855267999999999</v>
      </c>
      <c r="W51">
        <v>33.651600000000002</v>
      </c>
      <c r="X51">
        <v>142.40128999999999</v>
      </c>
      <c r="Y51">
        <v>0</v>
      </c>
      <c r="Z51">
        <v>18.916841000000002</v>
      </c>
      <c r="AA51">
        <v>0</v>
      </c>
      <c r="AB51">
        <v>12.632308</v>
      </c>
      <c r="AC51">
        <v>9.3584709999999998</v>
      </c>
      <c r="AD51">
        <v>0</v>
      </c>
      <c r="AE51">
        <v>31.870100000000001</v>
      </c>
      <c r="AF51">
        <v>8.5811580000000003</v>
      </c>
      <c r="AG51">
        <v>40.587311</v>
      </c>
      <c r="AH51">
        <v>0</v>
      </c>
      <c r="AI51">
        <v>0</v>
      </c>
      <c r="AJ51">
        <v>0</v>
      </c>
      <c r="AK51">
        <v>50.925604</v>
      </c>
      <c r="AL51">
        <v>38.766063000000003</v>
      </c>
      <c r="AM51">
        <v>15.282514000000001</v>
      </c>
      <c r="AN51">
        <v>0.647455</v>
      </c>
      <c r="AO51">
        <v>0</v>
      </c>
      <c r="AP51">
        <v>0</v>
      </c>
      <c r="AQ51">
        <v>0</v>
      </c>
      <c r="AR51">
        <v>33.628391999999998</v>
      </c>
      <c r="AS51">
        <v>29.268189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2175.1425499999996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362.96345000000002</v>
      </c>
      <c r="L52">
        <v>440.39597500000002</v>
      </c>
      <c r="M52">
        <v>88.963999999999999</v>
      </c>
      <c r="N52">
        <v>57.111020000000003</v>
      </c>
      <c r="O52">
        <v>119.584659</v>
      </c>
      <c r="P52">
        <v>128.36924999999999</v>
      </c>
      <c r="Q52">
        <v>9.804316</v>
      </c>
      <c r="R52">
        <v>36.381441000000002</v>
      </c>
      <c r="S52">
        <v>22.905328999999998</v>
      </c>
      <c r="T52">
        <v>0</v>
      </c>
      <c r="U52">
        <v>404.95058999999998</v>
      </c>
      <c r="V52">
        <v>17.855267999999999</v>
      </c>
      <c r="W52">
        <v>33.651600000000002</v>
      </c>
      <c r="X52">
        <v>142.40128999999999</v>
      </c>
      <c r="Y52">
        <v>0</v>
      </c>
      <c r="Z52">
        <v>18.916841000000002</v>
      </c>
      <c r="AA52">
        <v>0</v>
      </c>
      <c r="AB52">
        <v>12.632308</v>
      </c>
      <c r="AC52">
        <v>9.3584709999999998</v>
      </c>
      <c r="AD52">
        <v>0</v>
      </c>
      <c r="AE52">
        <v>31.870100000000001</v>
      </c>
      <c r="AF52">
        <v>8.5811580000000003</v>
      </c>
      <c r="AG52">
        <v>40.587311</v>
      </c>
      <c r="AH52">
        <v>0</v>
      </c>
      <c r="AI52">
        <v>0</v>
      </c>
      <c r="AJ52">
        <v>0</v>
      </c>
      <c r="AK52">
        <v>50.925604</v>
      </c>
      <c r="AL52">
        <v>38.766063000000003</v>
      </c>
      <c r="AM52">
        <v>15.282514000000001</v>
      </c>
      <c r="AN52">
        <v>0.647455</v>
      </c>
      <c r="AO52">
        <v>0</v>
      </c>
      <c r="AP52">
        <v>0</v>
      </c>
      <c r="AQ52">
        <v>0</v>
      </c>
      <c r="AR52">
        <v>33.628391999999998</v>
      </c>
      <c r="AS52">
        <v>29.268189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2175.1425499999996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362.96345000000002</v>
      </c>
      <c r="L53">
        <v>440.39597500000002</v>
      </c>
      <c r="M53">
        <v>88.963999999999999</v>
      </c>
      <c r="N53">
        <v>57.111020000000003</v>
      </c>
      <c r="O53">
        <v>119.584659</v>
      </c>
      <c r="P53">
        <v>128.36924999999999</v>
      </c>
      <c r="Q53">
        <v>9.804316</v>
      </c>
      <c r="R53">
        <v>36.381441000000002</v>
      </c>
      <c r="S53">
        <v>22.905328999999998</v>
      </c>
      <c r="T53">
        <v>0</v>
      </c>
      <c r="U53">
        <v>404.95058999999998</v>
      </c>
      <c r="V53">
        <v>17.855267999999999</v>
      </c>
      <c r="W53">
        <v>33.651600000000002</v>
      </c>
      <c r="X53">
        <v>142.40128999999999</v>
      </c>
      <c r="Y53">
        <v>0</v>
      </c>
      <c r="Z53">
        <v>18.916841000000002</v>
      </c>
      <c r="AA53">
        <v>0</v>
      </c>
      <c r="AB53">
        <v>12.632308</v>
      </c>
      <c r="AC53">
        <v>9.3584709999999998</v>
      </c>
      <c r="AD53">
        <v>0</v>
      </c>
      <c r="AE53">
        <v>31.870100000000001</v>
      </c>
      <c r="AF53">
        <v>8.5811580000000003</v>
      </c>
      <c r="AG53">
        <v>40.587311</v>
      </c>
      <c r="AH53">
        <v>0</v>
      </c>
      <c r="AI53">
        <v>0</v>
      </c>
      <c r="AJ53">
        <v>0</v>
      </c>
      <c r="AK53">
        <v>50.925604</v>
      </c>
      <c r="AL53">
        <v>38.766063000000003</v>
      </c>
      <c r="AM53">
        <v>15.282514000000001</v>
      </c>
      <c r="AN53">
        <v>0.647455</v>
      </c>
      <c r="AO53">
        <v>0</v>
      </c>
      <c r="AP53">
        <v>0</v>
      </c>
      <c r="AQ53">
        <v>0</v>
      </c>
      <c r="AR53">
        <v>39.500016000000002</v>
      </c>
      <c r="AS53">
        <v>27.316976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2179.0629609999996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362.96345000000002</v>
      </c>
      <c r="L54">
        <v>416.22097500000001</v>
      </c>
      <c r="M54">
        <v>88.963999999999999</v>
      </c>
      <c r="N54">
        <v>57.111020000000003</v>
      </c>
      <c r="O54">
        <v>119.584659</v>
      </c>
      <c r="P54">
        <v>128.36924999999999</v>
      </c>
      <c r="Q54">
        <v>9.804316</v>
      </c>
      <c r="R54">
        <v>36.381441000000002</v>
      </c>
      <c r="S54">
        <v>22.905328999999998</v>
      </c>
      <c r="T54">
        <v>0</v>
      </c>
      <c r="U54">
        <v>404.95058999999998</v>
      </c>
      <c r="V54">
        <v>17.855267999999999</v>
      </c>
      <c r="W54">
        <v>33.651600000000002</v>
      </c>
      <c r="X54">
        <v>142.40128999999999</v>
      </c>
      <c r="Y54">
        <v>0</v>
      </c>
      <c r="Z54">
        <v>18.916841000000002</v>
      </c>
      <c r="AA54">
        <v>0</v>
      </c>
      <c r="AB54">
        <v>12.632308</v>
      </c>
      <c r="AC54">
        <v>9.3584709999999998</v>
      </c>
      <c r="AD54">
        <v>0</v>
      </c>
      <c r="AE54">
        <v>31.870100000000001</v>
      </c>
      <c r="AF54">
        <v>8.5811580000000003</v>
      </c>
      <c r="AG54">
        <v>40.587311</v>
      </c>
      <c r="AH54">
        <v>0</v>
      </c>
      <c r="AI54">
        <v>0</v>
      </c>
      <c r="AJ54">
        <v>0</v>
      </c>
      <c r="AK54">
        <v>50.925604</v>
      </c>
      <c r="AL54">
        <v>38.766063000000003</v>
      </c>
      <c r="AM54">
        <v>15.282514000000001</v>
      </c>
      <c r="AN54">
        <v>0.647455</v>
      </c>
      <c r="AO54">
        <v>0</v>
      </c>
      <c r="AP54">
        <v>0</v>
      </c>
      <c r="AQ54">
        <v>0</v>
      </c>
      <c r="AR54">
        <v>39.500016000000002</v>
      </c>
      <c r="AS54">
        <v>27.316976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2154.8879609999994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362.96345000000002</v>
      </c>
      <c r="L55">
        <v>351.43197500000002</v>
      </c>
      <c r="M55">
        <v>88.963999999999999</v>
      </c>
      <c r="N55">
        <v>57.111020000000003</v>
      </c>
      <c r="O55">
        <v>119.584659</v>
      </c>
      <c r="P55">
        <v>128.36924999999999</v>
      </c>
      <c r="Q55">
        <v>9.804316</v>
      </c>
      <c r="R55">
        <v>36.381441000000002</v>
      </c>
      <c r="S55">
        <v>19.427513999999999</v>
      </c>
      <c r="T55">
        <v>0</v>
      </c>
      <c r="U55">
        <v>404.95058999999998</v>
      </c>
      <c r="V55">
        <v>17.855267999999999</v>
      </c>
      <c r="W55">
        <v>33.651600000000002</v>
      </c>
      <c r="X55">
        <v>142.40128999999999</v>
      </c>
      <c r="Y55">
        <v>0</v>
      </c>
      <c r="Z55">
        <v>18.916841000000002</v>
      </c>
      <c r="AA55">
        <v>0</v>
      </c>
      <c r="AB55">
        <v>12.632308</v>
      </c>
      <c r="AC55">
        <v>9.3584709999999998</v>
      </c>
      <c r="AD55">
        <v>0</v>
      </c>
      <c r="AE55">
        <v>31.870100000000001</v>
      </c>
      <c r="AF55">
        <v>8.5811580000000003</v>
      </c>
      <c r="AG55">
        <v>40.587311</v>
      </c>
      <c r="AH55">
        <v>0</v>
      </c>
      <c r="AI55">
        <v>0</v>
      </c>
      <c r="AJ55">
        <v>0</v>
      </c>
      <c r="AK55">
        <v>50.925604</v>
      </c>
      <c r="AL55">
        <v>38.766063000000003</v>
      </c>
      <c r="AM55">
        <v>15.282514000000001</v>
      </c>
      <c r="AN55">
        <v>0.647455</v>
      </c>
      <c r="AO55">
        <v>0</v>
      </c>
      <c r="AP55">
        <v>0</v>
      </c>
      <c r="AQ55">
        <v>0</v>
      </c>
      <c r="AR55">
        <v>34.162176000000002</v>
      </c>
      <c r="AS55">
        <v>27.316976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2081.2833059999998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362.96345000000002</v>
      </c>
      <c r="L56">
        <v>351.43197500000002</v>
      </c>
      <c r="M56">
        <v>88.963999999999999</v>
      </c>
      <c r="N56">
        <v>57.111020000000003</v>
      </c>
      <c r="O56">
        <v>119.584659</v>
      </c>
      <c r="P56">
        <v>128.36924999999999</v>
      </c>
      <c r="Q56">
        <v>9.804316</v>
      </c>
      <c r="R56">
        <v>36.381441000000002</v>
      </c>
      <c r="S56">
        <v>22.905328999999998</v>
      </c>
      <c r="T56">
        <v>0</v>
      </c>
      <c r="U56">
        <v>404.95058999999998</v>
      </c>
      <c r="V56">
        <v>17.855267999999999</v>
      </c>
      <c r="W56">
        <v>33.651600000000002</v>
      </c>
      <c r="X56">
        <v>142.40128999999999</v>
      </c>
      <c r="Y56">
        <v>0</v>
      </c>
      <c r="Z56">
        <v>18.916841000000002</v>
      </c>
      <c r="AA56">
        <v>0</v>
      </c>
      <c r="AB56">
        <v>12.632308</v>
      </c>
      <c r="AC56">
        <v>9.3584709999999998</v>
      </c>
      <c r="AD56">
        <v>0</v>
      </c>
      <c r="AE56">
        <v>31.870100000000001</v>
      </c>
      <c r="AF56">
        <v>8.5811580000000003</v>
      </c>
      <c r="AG56">
        <v>40.587311</v>
      </c>
      <c r="AH56">
        <v>0</v>
      </c>
      <c r="AI56">
        <v>0</v>
      </c>
      <c r="AJ56">
        <v>0</v>
      </c>
      <c r="AK56">
        <v>50.925604</v>
      </c>
      <c r="AL56">
        <v>38.766063000000003</v>
      </c>
      <c r="AM56">
        <v>15.282514000000001</v>
      </c>
      <c r="AN56">
        <v>0.647455</v>
      </c>
      <c r="AO56">
        <v>0</v>
      </c>
      <c r="AP56">
        <v>0</v>
      </c>
      <c r="AQ56">
        <v>0</v>
      </c>
      <c r="AR56">
        <v>34.162176000000002</v>
      </c>
      <c r="AS56">
        <v>27.316976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2084.761121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362.96345000000002</v>
      </c>
      <c r="L57">
        <v>351.43197500000002</v>
      </c>
      <c r="M57">
        <v>88.963999999999999</v>
      </c>
      <c r="N57">
        <v>57.111020000000003</v>
      </c>
      <c r="O57">
        <v>119.584659</v>
      </c>
      <c r="P57">
        <v>128.36924999999999</v>
      </c>
      <c r="Q57">
        <v>9.804316</v>
      </c>
      <c r="R57">
        <v>36.381441000000002</v>
      </c>
      <c r="S57">
        <v>19.427513999999999</v>
      </c>
      <c r="T57">
        <v>0</v>
      </c>
      <c r="U57">
        <v>404.95058999999998</v>
      </c>
      <c r="V57">
        <v>17.855267999999999</v>
      </c>
      <c r="W57">
        <v>33.651600000000002</v>
      </c>
      <c r="X57">
        <v>142.40128999999999</v>
      </c>
      <c r="Y57">
        <v>0</v>
      </c>
      <c r="Z57">
        <v>18.916841000000002</v>
      </c>
      <c r="AA57">
        <v>0</v>
      </c>
      <c r="AB57">
        <v>12.632308</v>
      </c>
      <c r="AC57">
        <v>0</v>
      </c>
      <c r="AD57">
        <v>0</v>
      </c>
      <c r="AE57">
        <v>31.870100000000001</v>
      </c>
      <c r="AF57">
        <v>8.5811580000000003</v>
      </c>
      <c r="AG57">
        <v>40.587311</v>
      </c>
      <c r="AH57">
        <v>0</v>
      </c>
      <c r="AI57">
        <v>0</v>
      </c>
      <c r="AJ57">
        <v>0</v>
      </c>
      <c r="AK57">
        <v>50.925604</v>
      </c>
      <c r="AL57">
        <v>50.564430000000002</v>
      </c>
      <c r="AM57">
        <v>15.282514000000001</v>
      </c>
      <c r="AN57">
        <v>0.647455</v>
      </c>
      <c r="AO57">
        <v>0</v>
      </c>
      <c r="AP57">
        <v>0</v>
      </c>
      <c r="AQ57">
        <v>0</v>
      </c>
      <c r="AR57">
        <v>34.162176000000002</v>
      </c>
      <c r="AS57">
        <v>28.617785000000001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2085.024011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362.96345000000002</v>
      </c>
      <c r="L58">
        <v>377.540975</v>
      </c>
      <c r="M58">
        <v>88.963999999999999</v>
      </c>
      <c r="N58">
        <v>57.111020000000003</v>
      </c>
      <c r="O58">
        <v>119.584659</v>
      </c>
      <c r="P58">
        <v>128.36924999999999</v>
      </c>
      <c r="Q58">
        <v>9.804316</v>
      </c>
      <c r="R58">
        <v>36.381441000000002</v>
      </c>
      <c r="S58">
        <v>22.905328999999998</v>
      </c>
      <c r="T58">
        <v>0</v>
      </c>
      <c r="U58">
        <v>404.95058999999998</v>
      </c>
      <c r="V58">
        <v>17.855267999999999</v>
      </c>
      <c r="W58">
        <v>33.651600000000002</v>
      </c>
      <c r="X58">
        <v>142.40128999999999</v>
      </c>
      <c r="Y58">
        <v>0</v>
      </c>
      <c r="Z58">
        <v>12.611227</v>
      </c>
      <c r="AA58">
        <v>0</v>
      </c>
      <c r="AB58">
        <v>0</v>
      </c>
      <c r="AC58">
        <v>0</v>
      </c>
      <c r="AD58">
        <v>0</v>
      </c>
      <c r="AE58">
        <v>31.870100000000001</v>
      </c>
      <c r="AF58">
        <v>8.5811580000000003</v>
      </c>
      <c r="AG58">
        <v>40.587311</v>
      </c>
      <c r="AH58">
        <v>0</v>
      </c>
      <c r="AI58">
        <v>0</v>
      </c>
      <c r="AJ58">
        <v>0</v>
      </c>
      <c r="AK58">
        <v>50.925604</v>
      </c>
      <c r="AL58">
        <v>50.564430000000002</v>
      </c>
      <c r="AM58">
        <v>15.282514000000001</v>
      </c>
      <c r="AN58">
        <v>0.647455</v>
      </c>
      <c r="AO58">
        <v>0</v>
      </c>
      <c r="AP58">
        <v>0</v>
      </c>
      <c r="AQ58">
        <v>0</v>
      </c>
      <c r="AR58">
        <v>34.162176000000002</v>
      </c>
      <c r="AS58">
        <v>28.617785000000001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2095.672904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364.89744999999999</v>
      </c>
      <c r="L59">
        <v>392.045975</v>
      </c>
      <c r="M59">
        <v>88.963999999999999</v>
      </c>
      <c r="N59">
        <v>57.111020000000003</v>
      </c>
      <c r="O59">
        <v>119.584659</v>
      </c>
      <c r="P59">
        <v>134.69976399999999</v>
      </c>
      <c r="Q59">
        <v>9.804316</v>
      </c>
      <c r="R59">
        <v>40.991227000000002</v>
      </c>
      <c r="S59">
        <v>22.905328999999998</v>
      </c>
      <c r="T59">
        <v>0</v>
      </c>
      <c r="U59">
        <v>404.95058999999998</v>
      </c>
      <c r="V59">
        <v>17.855267999999999</v>
      </c>
      <c r="W59">
        <v>33.651600000000002</v>
      </c>
      <c r="X59">
        <v>142.40128999999999</v>
      </c>
      <c r="Y59">
        <v>0</v>
      </c>
      <c r="Z59">
        <v>12.611227</v>
      </c>
      <c r="AA59">
        <v>0</v>
      </c>
      <c r="AB59">
        <v>0</v>
      </c>
      <c r="AC59">
        <v>0</v>
      </c>
      <c r="AD59">
        <v>0</v>
      </c>
      <c r="AE59">
        <v>31.870100000000001</v>
      </c>
      <c r="AF59">
        <v>8.5811580000000003</v>
      </c>
      <c r="AG59">
        <v>40.587311</v>
      </c>
      <c r="AH59">
        <v>0</v>
      </c>
      <c r="AI59">
        <v>0</v>
      </c>
      <c r="AJ59">
        <v>0</v>
      </c>
      <c r="AK59">
        <v>50.925604</v>
      </c>
      <c r="AL59">
        <v>50.564430000000002</v>
      </c>
      <c r="AM59">
        <v>15.282514000000001</v>
      </c>
      <c r="AN59">
        <v>0.647455</v>
      </c>
      <c r="AO59">
        <v>0</v>
      </c>
      <c r="AP59">
        <v>0</v>
      </c>
      <c r="AQ59">
        <v>11.392227</v>
      </c>
      <c r="AR59">
        <v>34.162176000000002</v>
      </c>
      <c r="AS59">
        <v>31.479562999999999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2137.3062089999994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364.89744999999999</v>
      </c>
      <c r="L60">
        <v>421.05597499999999</v>
      </c>
      <c r="M60">
        <v>88.963999999999999</v>
      </c>
      <c r="N60">
        <v>57.111020000000003</v>
      </c>
      <c r="O60">
        <v>119.584659</v>
      </c>
      <c r="P60">
        <v>134.71277000000001</v>
      </c>
      <c r="Q60">
        <v>9.804316</v>
      </c>
      <c r="R60">
        <v>40.991227000000002</v>
      </c>
      <c r="S60">
        <v>22.905328999999998</v>
      </c>
      <c r="T60">
        <v>0</v>
      </c>
      <c r="U60">
        <v>404.95058999999998</v>
      </c>
      <c r="V60">
        <v>17.855267999999999</v>
      </c>
      <c r="W60">
        <v>33.651600000000002</v>
      </c>
      <c r="X60">
        <v>142.40128999999999</v>
      </c>
      <c r="Y60">
        <v>0</v>
      </c>
      <c r="Z60">
        <v>12.611227</v>
      </c>
      <c r="AA60">
        <v>0</v>
      </c>
      <c r="AB60">
        <v>0</v>
      </c>
      <c r="AC60">
        <v>0</v>
      </c>
      <c r="AD60">
        <v>0</v>
      </c>
      <c r="AE60">
        <v>31.870100000000001</v>
      </c>
      <c r="AF60">
        <v>8.5811580000000003</v>
      </c>
      <c r="AG60">
        <v>40.587311</v>
      </c>
      <c r="AH60">
        <v>0</v>
      </c>
      <c r="AI60">
        <v>0</v>
      </c>
      <c r="AJ60">
        <v>0</v>
      </c>
      <c r="AK60">
        <v>50.925604</v>
      </c>
      <c r="AL60">
        <v>50.564430000000002</v>
      </c>
      <c r="AM60">
        <v>15.282514000000001</v>
      </c>
      <c r="AN60">
        <v>0.647455</v>
      </c>
      <c r="AO60">
        <v>0</v>
      </c>
      <c r="AP60">
        <v>0</v>
      </c>
      <c r="AQ60">
        <v>11.392227</v>
      </c>
      <c r="AR60">
        <v>34.162176000000002</v>
      </c>
      <c r="AS60">
        <v>31.479562999999999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2166.3292149999993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398.69409999999999</v>
      </c>
      <c r="L61">
        <v>435.56097499999998</v>
      </c>
      <c r="M61">
        <v>88.963999999999999</v>
      </c>
      <c r="N61">
        <v>57.111020000000003</v>
      </c>
      <c r="O61">
        <v>119.584659</v>
      </c>
      <c r="P61">
        <v>134.71277000000001</v>
      </c>
      <c r="Q61">
        <v>9.804316</v>
      </c>
      <c r="R61">
        <v>40.991227000000002</v>
      </c>
      <c r="S61">
        <v>22.905328999999998</v>
      </c>
      <c r="T61">
        <v>0</v>
      </c>
      <c r="U61">
        <v>404.95058999999998</v>
      </c>
      <c r="V61">
        <v>17.855267999999999</v>
      </c>
      <c r="W61">
        <v>33.651600000000002</v>
      </c>
      <c r="X61">
        <v>142.40128999999999</v>
      </c>
      <c r="Y61">
        <v>0</v>
      </c>
      <c r="Z61">
        <v>12.611227</v>
      </c>
      <c r="AA61">
        <v>0</v>
      </c>
      <c r="AB61">
        <v>0</v>
      </c>
      <c r="AC61">
        <v>0</v>
      </c>
      <c r="AD61">
        <v>0</v>
      </c>
      <c r="AE61">
        <v>31.870100000000001</v>
      </c>
      <c r="AF61">
        <v>8.5811580000000003</v>
      </c>
      <c r="AG61">
        <v>40.587311</v>
      </c>
      <c r="AH61">
        <v>0</v>
      </c>
      <c r="AI61">
        <v>0</v>
      </c>
      <c r="AJ61">
        <v>0</v>
      </c>
      <c r="AK61">
        <v>50.925604</v>
      </c>
      <c r="AL61">
        <v>50.564430000000002</v>
      </c>
      <c r="AM61">
        <v>15.282514000000001</v>
      </c>
      <c r="AN61">
        <v>0.647455</v>
      </c>
      <c r="AO61">
        <v>0</v>
      </c>
      <c r="AP61">
        <v>0</v>
      </c>
      <c r="AQ61">
        <v>22.784454</v>
      </c>
      <c r="AR61">
        <v>34.162176000000002</v>
      </c>
      <c r="AS61">
        <v>31.479562999999999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2226.0230919999995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413.19909999999999</v>
      </c>
      <c r="L62">
        <v>464.57097499999998</v>
      </c>
      <c r="M62">
        <v>88.963999999999999</v>
      </c>
      <c r="N62">
        <v>57.111020000000003</v>
      </c>
      <c r="O62">
        <v>119.584659</v>
      </c>
      <c r="P62">
        <v>134.71277000000001</v>
      </c>
      <c r="Q62">
        <v>9.804316</v>
      </c>
      <c r="R62">
        <v>40.991227000000002</v>
      </c>
      <c r="S62">
        <v>22.905328999999998</v>
      </c>
      <c r="T62">
        <v>0</v>
      </c>
      <c r="U62">
        <v>404.95058999999998</v>
      </c>
      <c r="V62">
        <v>17.855267999999999</v>
      </c>
      <c r="W62">
        <v>33.651600000000002</v>
      </c>
      <c r="X62">
        <v>142.40128999999999</v>
      </c>
      <c r="Y62">
        <v>0</v>
      </c>
      <c r="Z62">
        <v>12.611227</v>
      </c>
      <c r="AA62">
        <v>0</v>
      </c>
      <c r="AB62">
        <v>0</v>
      </c>
      <c r="AC62">
        <v>0</v>
      </c>
      <c r="AD62">
        <v>0</v>
      </c>
      <c r="AE62">
        <v>31.870100000000001</v>
      </c>
      <c r="AF62">
        <v>8.5811580000000003</v>
      </c>
      <c r="AG62">
        <v>40.587311</v>
      </c>
      <c r="AH62">
        <v>0</v>
      </c>
      <c r="AI62">
        <v>0</v>
      </c>
      <c r="AJ62">
        <v>0</v>
      </c>
      <c r="AK62">
        <v>50.925604</v>
      </c>
      <c r="AL62">
        <v>50.564430000000002</v>
      </c>
      <c r="AM62">
        <v>15.282514000000001</v>
      </c>
      <c r="AN62">
        <v>0.647455</v>
      </c>
      <c r="AO62">
        <v>0</v>
      </c>
      <c r="AP62">
        <v>0</v>
      </c>
      <c r="AQ62">
        <v>22.784454</v>
      </c>
      <c r="AR62">
        <v>34.162176000000002</v>
      </c>
      <c r="AS62">
        <v>31.479562999999999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2269.5380919999993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427.70409999999998</v>
      </c>
      <c r="L63">
        <v>502.50648200000001</v>
      </c>
      <c r="M63">
        <v>88.963999999999999</v>
      </c>
      <c r="N63">
        <v>57.111020000000003</v>
      </c>
      <c r="O63">
        <v>119.584659</v>
      </c>
      <c r="P63">
        <v>134.71277000000001</v>
      </c>
      <c r="Q63">
        <v>10.54997</v>
      </c>
      <c r="R63">
        <v>40.991227000000002</v>
      </c>
      <c r="S63">
        <v>25.334405</v>
      </c>
      <c r="T63">
        <v>0</v>
      </c>
      <c r="U63">
        <v>404.95058999999998</v>
      </c>
      <c r="V63">
        <v>20.045909999999999</v>
      </c>
      <c r="W63">
        <v>33.651600000000002</v>
      </c>
      <c r="X63">
        <v>142.40128999999999</v>
      </c>
      <c r="Y63">
        <v>0</v>
      </c>
      <c r="Z63">
        <v>12.611227</v>
      </c>
      <c r="AA63">
        <v>0</v>
      </c>
      <c r="AB63">
        <v>0</v>
      </c>
      <c r="AC63">
        <v>0</v>
      </c>
      <c r="AD63">
        <v>0</v>
      </c>
      <c r="AE63">
        <v>31.870100000000001</v>
      </c>
      <c r="AF63">
        <v>8.5811580000000003</v>
      </c>
      <c r="AG63">
        <v>40.587311</v>
      </c>
      <c r="AH63">
        <v>0</v>
      </c>
      <c r="AI63">
        <v>0</v>
      </c>
      <c r="AJ63">
        <v>0</v>
      </c>
      <c r="AK63">
        <v>50.925604</v>
      </c>
      <c r="AL63">
        <v>38.766063000000003</v>
      </c>
      <c r="AM63">
        <v>15.282514000000001</v>
      </c>
      <c r="AN63">
        <v>0.647455</v>
      </c>
      <c r="AO63">
        <v>0</v>
      </c>
      <c r="AP63">
        <v>0</v>
      </c>
      <c r="AQ63">
        <v>22.784454</v>
      </c>
      <c r="AR63">
        <v>34.162176000000002</v>
      </c>
      <c r="AS63">
        <v>28.617785000000001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2312.6838259999995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430.87585999999999</v>
      </c>
      <c r="L64">
        <v>512.17648199999996</v>
      </c>
      <c r="M64">
        <v>88.963999999999999</v>
      </c>
      <c r="N64">
        <v>57.111020000000003</v>
      </c>
      <c r="O64">
        <v>119.584659</v>
      </c>
      <c r="P64">
        <v>134.71277000000001</v>
      </c>
      <c r="Q64">
        <v>10.54997</v>
      </c>
      <c r="R64">
        <v>40.991227000000002</v>
      </c>
      <c r="S64">
        <v>25.519227000000001</v>
      </c>
      <c r="T64">
        <v>0</v>
      </c>
      <c r="U64">
        <v>404.95058999999998</v>
      </c>
      <c r="V64">
        <v>20.045909999999999</v>
      </c>
      <c r="W64">
        <v>33.651600000000002</v>
      </c>
      <c r="X64">
        <v>142.40128999999999</v>
      </c>
      <c r="Y64">
        <v>0</v>
      </c>
      <c r="Z64">
        <v>12.611227</v>
      </c>
      <c r="AA64">
        <v>13.585730999999999</v>
      </c>
      <c r="AB64">
        <v>0</v>
      </c>
      <c r="AC64">
        <v>0</v>
      </c>
      <c r="AD64">
        <v>0</v>
      </c>
      <c r="AE64">
        <v>31.870100000000001</v>
      </c>
      <c r="AF64">
        <v>8.5811580000000003</v>
      </c>
      <c r="AG64">
        <v>40.587311</v>
      </c>
      <c r="AH64">
        <v>0</v>
      </c>
      <c r="AI64">
        <v>0</v>
      </c>
      <c r="AJ64">
        <v>0</v>
      </c>
      <c r="AK64">
        <v>50.925604</v>
      </c>
      <c r="AL64">
        <v>38.766063000000003</v>
      </c>
      <c r="AM64">
        <v>15.282514000000001</v>
      </c>
      <c r="AN64">
        <v>0.647455</v>
      </c>
      <c r="AO64">
        <v>0</v>
      </c>
      <c r="AP64">
        <v>0</v>
      </c>
      <c r="AQ64">
        <v>22.784454</v>
      </c>
      <c r="AR64">
        <v>34.162176000000002</v>
      </c>
      <c r="AS64">
        <v>28.617785000000001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2339.2961389999991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459.79883000000001</v>
      </c>
      <c r="L65">
        <v>498.415975</v>
      </c>
      <c r="M65">
        <v>88.963999999999999</v>
      </c>
      <c r="N65">
        <v>57.111020000000003</v>
      </c>
      <c r="O65">
        <v>119.584659</v>
      </c>
      <c r="P65">
        <v>134.71277000000001</v>
      </c>
      <c r="Q65">
        <v>10.54997</v>
      </c>
      <c r="R65">
        <v>40.991227000000002</v>
      </c>
      <c r="S65">
        <v>25.519227000000001</v>
      </c>
      <c r="T65">
        <v>0</v>
      </c>
      <c r="U65">
        <v>404.95058999999998</v>
      </c>
      <c r="V65">
        <v>20.045909999999999</v>
      </c>
      <c r="W65">
        <v>33.651600000000002</v>
      </c>
      <c r="X65">
        <v>142.40128999999999</v>
      </c>
      <c r="Y65">
        <v>0</v>
      </c>
      <c r="Z65">
        <v>12.611227</v>
      </c>
      <c r="AA65">
        <v>13.585730999999999</v>
      </c>
      <c r="AB65">
        <v>0</v>
      </c>
      <c r="AC65">
        <v>0</v>
      </c>
      <c r="AD65">
        <v>0</v>
      </c>
      <c r="AE65">
        <v>31.870100000000001</v>
      </c>
      <c r="AF65">
        <v>8.5811580000000003</v>
      </c>
      <c r="AG65">
        <v>40.587311</v>
      </c>
      <c r="AH65">
        <v>0</v>
      </c>
      <c r="AI65">
        <v>0</v>
      </c>
      <c r="AJ65">
        <v>0</v>
      </c>
      <c r="AK65">
        <v>50.925604</v>
      </c>
      <c r="AL65">
        <v>38.766063000000003</v>
      </c>
      <c r="AM65">
        <v>15.282514000000001</v>
      </c>
      <c r="AN65">
        <v>0.647455</v>
      </c>
      <c r="AO65">
        <v>0</v>
      </c>
      <c r="AP65">
        <v>0.86710900000000002</v>
      </c>
      <c r="AQ65">
        <v>22.784454</v>
      </c>
      <c r="AR65">
        <v>34.162176000000002</v>
      </c>
      <c r="AS65">
        <v>28.617785000000001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2355.3257109999995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498.29509999999999</v>
      </c>
      <c r="L66">
        <v>526.68148199999996</v>
      </c>
      <c r="M66">
        <v>88.963999999999999</v>
      </c>
      <c r="N66">
        <v>57.111020000000003</v>
      </c>
      <c r="O66">
        <v>119.584659</v>
      </c>
      <c r="P66">
        <v>134.71277000000001</v>
      </c>
      <c r="Q66">
        <v>10.54997</v>
      </c>
      <c r="R66">
        <v>40.991227000000002</v>
      </c>
      <c r="S66">
        <v>25.519227000000001</v>
      </c>
      <c r="T66">
        <v>0</v>
      </c>
      <c r="U66">
        <v>404.95058999999998</v>
      </c>
      <c r="V66">
        <v>20.045909999999999</v>
      </c>
      <c r="W66">
        <v>33.651600000000002</v>
      </c>
      <c r="X66">
        <v>142.40128999999999</v>
      </c>
      <c r="Y66">
        <v>0</v>
      </c>
      <c r="Z66">
        <v>12.611227</v>
      </c>
      <c r="AA66">
        <v>27.171461999999998</v>
      </c>
      <c r="AB66">
        <v>0</v>
      </c>
      <c r="AC66">
        <v>0</v>
      </c>
      <c r="AD66">
        <v>0</v>
      </c>
      <c r="AE66">
        <v>15.93505</v>
      </c>
      <c r="AF66">
        <v>8.5811580000000003</v>
      </c>
      <c r="AG66">
        <v>40.587311</v>
      </c>
      <c r="AH66">
        <v>18.314979999999998</v>
      </c>
      <c r="AI66">
        <v>0</v>
      </c>
      <c r="AJ66">
        <v>0</v>
      </c>
      <c r="AK66">
        <v>50.925604</v>
      </c>
      <c r="AL66">
        <v>38.766063000000003</v>
      </c>
      <c r="AM66">
        <v>15.282514000000001</v>
      </c>
      <c r="AN66">
        <v>0.647455</v>
      </c>
      <c r="AO66">
        <v>0</v>
      </c>
      <c r="AP66">
        <v>0.86710900000000002</v>
      </c>
      <c r="AQ66">
        <v>22.784454</v>
      </c>
      <c r="AR66">
        <v>34.162176000000002</v>
      </c>
      <c r="AS66">
        <v>28.617785000000001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2438.0531489999994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588.96205299999997</v>
      </c>
      <c r="L67">
        <v>536.35148200000003</v>
      </c>
      <c r="M67">
        <v>88.963999999999999</v>
      </c>
      <c r="N67">
        <v>57.111020000000003</v>
      </c>
      <c r="O67">
        <v>119.584659</v>
      </c>
      <c r="P67">
        <v>134.71277000000001</v>
      </c>
      <c r="Q67">
        <v>10.54997</v>
      </c>
      <c r="R67">
        <v>40.991227000000002</v>
      </c>
      <c r="S67">
        <v>25.519227000000001</v>
      </c>
      <c r="T67">
        <v>0</v>
      </c>
      <c r="U67">
        <v>404.95058999999998</v>
      </c>
      <c r="V67">
        <v>20.045909999999999</v>
      </c>
      <c r="W67">
        <v>33.651600000000002</v>
      </c>
      <c r="X67">
        <v>142.40128999999999</v>
      </c>
      <c r="Y67">
        <v>0</v>
      </c>
      <c r="Z67">
        <v>12.611227</v>
      </c>
      <c r="AA67">
        <v>27.171461999999998</v>
      </c>
      <c r="AB67">
        <v>0</v>
      </c>
      <c r="AC67">
        <v>0</v>
      </c>
      <c r="AD67">
        <v>0</v>
      </c>
      <c r="AE67">
        <v>15.93505</v>
      </c>
      <c r="AF67">
        <v>8.5811580000000003</v>
      </c>
      <c r="AG67">
        <v>40.587311</v>
      </c>
      <c r="AH67">
        <v>18.314979999999998</v>
      </c>
      <c r="AI67">
        <v>0</v>
      </c>
      <c r="AJ67">
        <v>0</v>
      </c>
      <c r="AK67">
        <v>50.925604</v>
      </c>
      <c r="AL67">
        <v>38.766063000000003</v>
      </c>
      <c r="AM67">
        <v>15.282514000000001</v>
      </c>
      <c r="AN67">
        <v>0.647455</v>
      </c>
      <c r="AO67">
        <v>0</v>
      </c>
      <c r="AP67">
        <v>0.86710900000000002</v>
      </c>
      <c r="AQ67">
        <v>34.176681000000002</v>
      </c>
      <c r="AR67">
        <v>34.162176000000002</v>
      </c>
      <c r="AS67">
        <v>27.316976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2548.4815199999994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582.32691599999998</v>
      </c>
      <c r="L68">
        <v>550.85648200000003</v>
      </c>
      <c r="M68">
        <v>88.963999999999999</v>
      </c>
      <c r="N68">
        <v>57.111020000000003</v>
      </c>
      <c r="O68">
        <v>119.584659</v>
      </c>
      <c r="P68">
        <v>134.71277000000001</v>
      </c>
      <c r="Q68">
        <v>10.54997</v>
      </c>
      <c r="R68">
        <v>40.991227000000002</v>
      </c>
      <c r="S68">
        <v>25.519227000000001</v>
      </c>
      <c r="T68">
        <v>0</v>
      </c>
      <c r="U68">
        <v>404.95058999999998</v>
      </c>
      <c r="V68">
        <v>20.047699000000001</v>
      </c>
      <c r="W68">
        <v>44.867910000000002</v>
      </c>
      <c r="X68">
        <v>142.64750799999999</v>
      </c>
      <c r="Y68">
        <v>0</v>
      </c>
      <c r="Z68">
        <v>12.611227</v>
      </c>
      <c r="AA68">
        <v>27.171461999999998</v>
      </c>
      <c r="AB68">
        <v>0</v>
      </c>
      <c r="AC68">
        <v>0</v>
      </c>
      <c r="AD68">
        <v>0</v>
      </c>
      <c r="AE68">
        <v>15.93505</v>
      </c>
      <c r="AF68">
        <v>8.5811580000000003</v>
      </c>
      <c r="AG68">
        <v>40.587311</v>
      </c>
      <c r="AH68">
        <v>36.629959999999997</v>
      </c>
      <c r="AI68">
        <v>0</v>
      </c>
      <c r="AJ68">
        <v>0</v>
      </c>
      <c r="AK68">
        <v>50.925604</v>
      </c>
      <c r="AL68">
        <v>38.766063000000003</v>
      </c>
      <c r="AM68">
        <v>15.282514000000001</v>
      </c>
      <c r="AN68">
        <v>0.647455</v>
      </c>
      <c r="AO68">
        <v>0</v>
      </c>
      <c r="AP68">
        <v>0.86710900000000002</v>
      </c>
      <c r="AQ68">
        <v>34.176681000000002</v>
      </c>
      <c r="AR68">
        <v>34.162176000000002</v>
      </c>
      <c r="AS68">
        <v>27.316976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2586.1306799999993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582.32691599999998</v>
      </c>
      <c r="L69">
        <v>550.85648200000003</v>
      </c>
      <c r="M69">
        <v>88.963999999999999</v>
      </c>
      <c r="N69">
        <v>57.111020000000003</v>
      </c>
      <c r="O69">
        <v>119.584659</v>
      </c>
      <c r="P69">
        <v>134.71277000000001</v>
      </c>
      <c r="Q69">
        <v>10.54997</v>
      </c>
      <c r="R69">
        <v>40.991227000000002</v>
      </c>
      <c r="S69">
        <v>25.519227000000001</v>
      </c>
      <c r="T69">
        <v>0</v>
      </c>
      <c r="U69">
        <v>404.95058999999998</v>
      </c>
      <c r="V69">
        <v>20.047699000000001</v>
      </c>
      <c r="W69">
        <v>44.867910000000002</v>
      </c>
      <c r="X69">
        <v>142.64760899999999</v>
      </c>
      <c r="Y69">
        <v>0</v>
      </c>
      <c r="Z69">
        <v>12.611227</v>
      </c>
      <c r="AA69">
        <v>27.171461999999998</v>
      </c>
      <c r="AB69">
        <v>0</v>
      </c>
      <c r="AC69">
        <v>0</v>
      </c>
      <c r="AD69">
        <v>0</v>
      </c>
      <c r="AE69">
        <v>15.93505</v>
      </c>
      <c r="AF69">
        <v>8.5811580000000003</v>
      </c>
      <c r="AG69">
        <v>40.587311</v>
      </c>
      <c r="AH69">
        <v>36.629959999999997</v>
      </c>
      <c r="AI69">
        <v>0</v>
      </c>
      <c r="AJ69">
        <v>0</v>
      </c>
      <c r="AK69">
        <v>50.925604</v>
      </c>
      <c r="AL69">
        <v>37.080582</v>
      </c>
      <c r="AM69">
        <v>15.282514000000001</v>
      </c>
      <c r="AN69">
        <v>0.647455</v>
      </c>
      <c r="AO69">
        <v>0</v>
      </c>
      <c r="AP69">
        <v>0.86710900000000002</v>
      </c>
      <c r="AQ69">
        <v>34.176681000000002</v>
      </c>
      <c r="AR69">
        <v>34.162176000000002</v>
      </c>
      <c r="AS69">
        <v>28.617785000000001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2585.7461089999997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601.66691600000001</v>
      </c>
      <c r="L70">
        <v>550.85648200000003</v>
      </c>
      <c r="M70">
        <v>88.963999999999999</v>
      </c>
      <c r="N70">
        <v>57.111020000000003</v>
      </c>
      <c r="O70">
        <v>119.584659</v>
      </c>
      <c r="P70">
        <v>134.71277000000001</v>
      </c>
      <c r="Q70">
        <v>10.54997</v>
      </c>
      <c r="R70">
        <v>40.991227000000002</v>
      </c>
      <c r="S70">
        <v>25.519227000000001</v>
      </c>
      <c r="T70">
        <v>0</v>
      </c>
      <c r="U70">
        <v>404.95058999999998</v>
      </c>
      <c r="V70">
        <v>20.047699000000001</v>
      </c>
      <c r="W70">
        <v>44.867910000000002</v>
      </c>
      <c r="X70">
        <v>142.64760899999999</v>
      </c>
      <c r="Y70">
        <v>0</v>
      </c>
      <c r="Z70">
        <v>12.611227</v>
      </c>
      <c r="AA70">
        <v>40.757193000000001</v>
      </c>
      <c r="AB70">
        <v>0</v>
      </c>
      <c r="AC70">
        <v>0</v>
      </c>
      <c r="AD70">
        <v>0</v>
      </c>
      <c r="AE70">
        <v>15.93505</v>
      </c>
      <c r="AF70">
        <v>8.5811580000000003</v>
      </c>
      <c r="AG70">
        <v>40.587311</v>
      </c>
      <c r="AH70">
        <v>36.629959999999997</v>
      </c>
      <c r="AI70">
        <v>0</v>
      </c>
      <c r="AJ70">
        <v>0</v>
      </c>
      <c r="AK70">
        <v>50.925604</v>
      </c>
      <c r="AL70">
        <v>37.080582</v>
      </c>
      <c r="AM70">
        <v>15.282514000000001</v>
      </c>
      <c r="AN70">
        <v>0.647455</v>
      </c>
      <c r="AO70">
        <v>0</v>
      </c>
      <c r="AP70">
        <v>0.86710900000000002</v>
      </c>
      <c r="AQ70">
        <v>34.176681000000002</v>
      </c>
      <c r="AR70">
        <v>34.162176000000002</v>
      </c>
      <c r="AS70">
        <v>28.617785000000001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2618.6718399999991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625.84191599999997</v>
      </c>
      <c r="L71">
        <v>571.16348200000004</v>
      </c>
      <c r="M71">
        <v>88.963999999999999</v>
      </c>
      <c r="N71">
        <v>57.111020000000003</v>
      </c>
      <c r="O71">
        <v>119.584659</v>
      </c>
      <c r="P71">
        <v>134.71277000000001</v>
      </c>
      <c r="Q71">
        <v>10.54997</v>
      </c>
      <c r="R71">
        <v>40.991227000000002</v>
      </c>
      <c r="S71">
        <v>25.519227000000001</v>
      </c>
      <c r="T71">
        <v>0</v>
      </c>
      <c r="U71">
        <v>404.95058999999998</v>
      </c>
      <c r="V71">
        <v>20.047699000000001</v>
      </c>
      <c r="W71">
        <v>44.867910000000002</v>
      </c>
      <c r="X71">
        <v>142.64760899999999</v>
      </c>
      <c r="Y71">
        <v>0</v>
      </c>
      <c r="Z71">
        <v>12.611227</v>
      </c>
      <c r="AA71">
        <v>40.757193000000001</v>
      </c>
      <c r="AB71">
        <v>3.2225280000000001</v>
      </c>
      <c r="AC71">
        <v>0</v>
      </c>
      <c r="AD71">
        <v>0</v>
      </c>
      <c r="AE71">
        <v>15.93505</v>
      </c>
      <c r="AF71">
        <v>8.5811580000000003</v>
      </c>
      <c r="AG71">
        <v>40.587311</v>
      </c>
      <c r="AH71">
        <v>59.523685</v>
      </c>
      <c r="AI71">
        <v>0</v>
      </c>
      <c r="AJ71">
        <v>0</v>
      </c>
      <c r="AK71">
        <v>50.925604</v>
      </c>
      <c r="AL71">
        <v>37.080582</v>
      </c>
      <c r="AM71">
        <v>15.282514000000001</v>
      </c>
      <c r="AN71">
        <v>0.647455</v>
      </c>
      <c r="AO71">
        <v>0</v>
      </c>
      <c r="AP71">
        <v>0.61936400000000003</v>
      </c>
      <c r="AQ71">
        <v>45.568908</v>
      </c>
      <c r="AR71">
        <v>34.162176000000002</v>
      </c>
      <c r="AS71">
        <v>28.617785000000001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2700.4145749999998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635.51191600000004</v>
      </c>
      <c r="L72">
        <v>580.833482</v>
      </c>
      <c r="M72">
        <v>88.963999999999999</v>
      </c>
      <c r="N72">
        <v>57.111020000000003</v>
      </c>
      <c r="O72">
        <v>119.584659</v>
      </c>
      <c r="P72">
        <v>134.71277000000001</v>
      </c>
      <c r="Q72">
        <v>10.54997</v>
      </c>
      <c r="R72">
        <v>40.991227000000002</v>
      </c>
      <c r="S72">
        <v>25.519227000000001</v>
      </c>
      <c r="T72">
        <v>0</v>
      </c>
      <c r="U72">
        <v>404.95058999999998</v>
      </c>
      <c r="V72">
        <v>20.047699000000001</v>
      </c>
      <c r="W72">
        <v>44.867910000000002</v>
      </c>
      <c r="X72">
        <v>142.64760899999999</v>
      </c>
      <c r="Y72">
        <v>0</v>
      </c>
      <c r="Z72">
        <v>12.611227</v>
      </c>
      <c r="AA72">
        <v>40.757193000000001</v>
      </c>
      <c r="AB72">
        <v>12.735429</v>
      </c>
      <c r="AC72">
        <v>0</v>
      </c>
      <c r="AD72">
        <v>8.7374639999999992</v>
      </c>
      <c r="AE72">
        <v>31.870100000000001</v>
      </c>
      <c r="AF72">
        <v>17.162316000000001</v>
      </c>
      <c r="AG72">
        <v>40.587311</v>
      </c>
      <c r="AH72">
        <v>73.259919999999994</v>
      </c>
      <c r="AI72">
        <v>0</v>
      </c>
      <c r="AJ72">
        <v>0</v>
      </c>
      <c r="AK72">
        <v>50.925604</v>
      </c>
      <c r="AL72">
        <v>37.080582</v>
      </c>
      <c r="AM72">
        <v>15.282514000000001</v>
      </c>
      <c r="AN72">
        <v>0.647455</v>
      </c>
      <c r="AO72">
        <v>0</v>
      </c>
      <c r="AP72">
        <v>0.61936400000000003</v>
      </c>
      <c r="AQ72">
        <v>45.568908</v>
      </c>
      <c r="AR72">
        <v>34.162176000000002</v>
      </c>
      <c r="AS72">
        <v>28.617785000000001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2776.2573829999997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630.67691600000001</v>
      </c>
      <c r="L73">
        <v>580.833482</v>
      </c>
      <c r="M73">
        <v>88.963999999999999</v>
      </c>
      <c r="N73">
        <v>57.111020000000003</v>
      </c>
      <c r="O73">
        <v>119.584659</v>
      </c>
      <c r="P73">
        <v>134.71277000000001</v>
      </c>
      <c r="Q73">
        <v>10.55172</v>
      </c>
      <c r="R73">
        <v>40.991227000000002</v>
      </c>
      <c r="S73">
        <v>25.519227000000001</v>
      </c>
      <c r="T73">
        <v>0</v>
      </c>
      <c r="U73">
        <v>404.95058999999998</v>
      </c>
      <c r="V73">
        <v>20.047699000000001</v>
      </c>
      <c r="W73">
        <v>44.867910000000002</v>
      </c>
      <c r="X73">
        <v>142.64760899999999</v>
      </c>
      <c r="Y73">
        <v>0</v>
      </c>
      <c r="Z73">
        <v>12.611227</v>
      </c>
      <c r="AA73">
        <v>40.757193000000001</v>
      </c>
      <c r="AB73">
        <v>25.470856999999999</v>
      </c>
      <c r="AC73">
        <v>9.3584709999999998</v>
      </c>
      <c r="AD73">
        <v>8.7502379999999995</v>
      </c>
      <c r="AE73">
        <v>31.870100000000001</v>
      </c>
      <c r="AF73">
        <v>25.743473999999999</v>
      </c>
      <c r="AG73">
        <v>40.587311</v>
      </c>
      <c r="AH73">
        <v>109.88988000000001</v>
      </c>
      <c r="AI73">
        <v>0</v>
      </c>
      <c r="AJ73">
        <v>0</v>
      </c>
      <c r="AK73">
        <v>50.925604</v>
      </c>
      <c r="AL73">
        <v>37.080582</v>
      </c>
      <c r="AM73">
        <v>15.282514000000001</v>
      </c>
      <c r="AN73">
        <v>0.647455</v>
      </c>
      <c r="AO73">
        <v>0</v>
      </c>
      <c r="AP73">
        <v>0.61936400000000003</v>
      </c>
      <c r="AQ73">
        <v>45.568908</v>
      </c>
      <c r="AR73">
        <v>34.162176000000002</v>
      </c>
      <c r="AS73">
        <v>28.617785000000001</v>
      </c>
      <c r="AT73">
        <v>19.339956000000001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2838.7419239999995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630.67691600000001</v>
      </c>
      <c r="L74">
        <v>566.32848200000001</v>
      </c>
      <c r="M74">
        <v>88.963999999999999</v>
      </c>
      <c r="N74">
        <v>57.111020000000003</v>
      </c>
      <c r="O74">
        <v>119.584659</v>
      </c>
      <c r="P74">
        <v>134.71277000000001</v>
      </c>
      <c r="Q74">
        <v>10.55172</v>
      </c>
      <c r="R74">
        <v>40.993254</v>
      </c>
      <c r="S74">
        <v>25.519227000000001</v>
      </c>
      <c r="T74">
        <v>0</v>
      </c>
      <c r="U74">
        <v>404.95058999999998</v>
      </c>
      <c r="V74">
        <v>20.047699000000001</v>
      </c>
      <c r="W74">
        <v>44.867910000000002</v>
      </c>
      <c r="X74">
        <v>142.64760899999999</v>
      </c>
      <c r="Y74">
        <v>0</v>
      </c>
      <c r="Z74">
        <v>18.916841000000002</v>
      </c>
      <c r="AA74">
        <v>40.757193000000001</v>
      </c>
      <c r="AB74">
        <v>38.206285999999999</v>
      </c>
      <c r="AC74">
        <v>18.716943000000001</v>
      </c>
      <c r="AD74">
        <v>17.628216999999999</v>
      </c>
      <c r="AE74">
        <v>31.870100000000001</v>
      </c>
      <c r="AF74">
        <v>34.324632000000001</v>
      </c>
      <c r="AG74">
        <v>40.587311</v>
      </c>
      <c r="AH74">
        <v>135.71400199999999</v>
      </c>
      <c r="AI74">
        <v>0</v>
      </c>
      <c r="AJ74">
        <v>0</v>
      </c>
      <c r="AK74">
        <v>50.925604</v>
      </c>
      <c r="AL74">
        <v>38.766063000000003</v>
      </c>
      <c r="AM74">
        <v>15.282514000000001</v>
      </c>
      <c r="AN74">
        <v>0.647455</v>
      </c>
      <c r="AO74">
        <v>0</v>
      </c>
      <c r="AP74">
        <v>0.61936400000000003</v>
      </c>
      <c r="AQ74">
        <v>45.568908</v>
      </c>
      <c r="AR74">
        <v>34.162176000000002</v>
      </c>
      <c r="AS74">
        <v>28.617785000000001</v>
      </c>
      <c r="AT74">
        <v>19.339956000000001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2897.6072060000006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630.67691600000001</v>
      </c>
      <c r="L75">
        <v>571.16348200000004</v>
      </c>
      <c r="M75">
        <v>88.963999999999999</v>
      </c>
      <c r="N75">
        <v>57.111020000000003</v>
      </c>
      <c r="O75">
        <v>119.584659</v>
      </c>
      <c r="P75">
        <v>134.71277000000001</v>
      </c>
      <c r="Q75">
        <v>10.55172</v>
      </c>
      <c r="R75">
        <v>40.991227000000002</v>
      </c>
      <c r="S75">
        <v>25.520009999999999</v>
      </c>
      <c r="T75">
        <v>0</v>
      </c>
      <c r="U75">
        <v>404.95058999999998</v>
      </c>
      <c r="V75">
        <v>20.047699000000001</v>
      </c>
      <c r="W75">
        <v>44.867910000000002</v>
      </c>
      <c r="X75">
        <v>142.64760899999999</v>
      </c>
      <c r="Y75">
        <v>0</v>
      </c>
      <c r="Z75">
        <v>18.916841000000002</v>
      </c>
      <c r="AA75">
        <v>40.757193000000001</v>
      </c>
      <c r="AB75">
        <v>38.206285999999999</v>
      </c>
      <c r="AC75">
        <v>18.716943000000001</v>
      </c>
      <c r="AD75">
        <v>26.503640000000001</v>
      </c>
      <c r="AE75">
        <v>31.870100000000001</v>
      </c>
      <c r="AF75">
        <v>34.324632000000001</v>
      </c>
      <c r="AG75">
        <v>40.587311</v>
      </c>
      <c r="AH75">
        <v>135.71400199999999</v>
      </c>
      <c r="AI75">
        <v>0</v>
      </c>
      <c r="AJ75">
        <v>0</v>
      </c>
      <c r="AK75">
        <v>50.925604</v>
      </c>
      <c r="AL75">
        <v>76.756805</v>
      </c>
      <c r="AM75">
        <v>15.282514000000001</v>
      </c>
      <c r="AN75">
        <v>0.647455</v>
      </c>
      <c r="AO75">
        <v>0</v>
      </c>
      <c r="AP75">
        <v>1.85809</v>
      </c>
      <c r="AQ75">
        <v>45.568908</v>
      </c>
      <c r="AR75">
        <v>34.162176000000002</v>
      </c>
      <c r="AS75">
        <v>30.844767999999998</v>
      </c>
      <c r="AT75">
        <v>19.339956000000001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2952.7728360000001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587.16191600000002</v>
      </c>
      <c r="L76">
        <v>604.04148199999997</v>
      </c>
      <c r="M76">
        <v>88.963999999999999</v>
      </c>
      <c r="N76">
        <v>57.111020000000003</v>
      </c>
      <c r="O76">
        <v>119.584659</v>
      </c>
      <c r="P76">
        <v>134.71277000000001</v>
      </c>
      <c r="Q76">
        <v>10.54997</v>
      </c>
      <c r="R76">
        <v>40.991227000000002</v>
      </c>
      <c r="S76">
        <v>25.520009999999999</v>
      </c>
      <c r="T76">
        <v>0</v>
      </c>
      <c r="U76">
        <v>404.95058999999998</v>
      </c>
      <c r="V76">
        <v>20.047699000000001</v>
      </c>
      <c r="W76">
        <v>44.867910000000002</v>
      </c>
      <c r="X76">
        <v>142.64760899999999</v>
      </c>
      <c r="Y76">
        <v>0</v>
      </c>
      <c r="Z76">
        <v>18.916841000000002</v>
      </c>
      <c r="AA76">
        <v>40.757193000000001</v>
      </c>
      <c r="AB76">
        <v>38.206285999999999</v>
      </c>
      <c r="AC76">
        <v>18.716943000000001</v>
      </c>
      <c r="AD76">
        <v>35.338186999999998</v>
      </c>
      <c r="AE76">
        <v>31.870100000000001</v>
      </c>
      <c r="AF76">
        <v>34.324632000000001</v>
      </c>
      <c r="AG76">
        <v>40.587311</v>
      </c>
      <c r="AH76">
        <v>135.71400199999999</v>
      </c>
      <c r="AI76">
        <v>0</v>
      </c>
      <c r="AJ76">
        <v>0</v>
      </c>
      <c r="AK76">
        <v>50.925604</v>
      </c>
      <c r="AL76">
        <v>76.756805</v>
      </c>
      <c r="AM76">
        <v>15.282514000000001</v>
      </c>
      <c r="AN76">
        <v>0.647455</v>
      </c>
      <c r="AO76">
        <v>0</v>
      </c>
      <c r="AP76">
        <v>1.85809</v>
      </c>
      <c r="AQ76">
        <v>45.568908</v>
      </c>
      <c r="AR76">
        <v>34.162176000000002</v>
      </c>
      <c r="AS76">
        <v>30.844767999999998</v>
      </c>
      <c r="AT76">
        <v>19.339956000000001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2950.9686330000004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614.14121599999999</v>
      </c>
      <c r="L77">
        <v>631.13736600000004</v>
      </c>
      <c r="M77">
        <v>88.963999999999999</v>
      </c>
      <c r="N77">
        <v>57.111020000000003</v>
      </c>
      <c r="O77">
        <v>119.584659</v>
      </c>
      <c r="P77">
        <v>134.71277000000001</v>
      </c>
      <c r="Q77">
        <v>10.54997</v>
      </c>
      <c r="R77">
        <v>40.991227000000002</v>
      </c>
      <c r="S77">
        <v>25.519227000000001</v>
      </c>
      <c r="T77">
        <v>0</v>
      </c>
      <c r="U77">
        <v>404.95058999999998</v>
      </c>
      <c r="V77">
        <v>20.047699000000001</v>
      </c>
      <c r="W77">
        <v>44.867910000000002</v>
      </c>
      <c r="X77">
        <v>142.64760899999999</v>
      </c>
      <c r="Y77">
        <v>0</v>
      </c>
      <c r="Z77">
        <v>18.916841000000002</v>
      </c>
      <c r="AA77">
        <v>40.757193000000001</v>
      </c>
      <c r="AB77">
        <v>38.206285999999999</v>
      </c>
      <c r="AC77">
        <v>18.716943000000001</v>
      </c>
      <c r="AD77">
        <v>35.338186999999998</v>
      </c>
      <c r="AE77">
        <v>31.870100000000001</v>
      </c>
      <c r="AF77">
        <v>34.324632000000001</v>
      </c>
      <c r="AG77">
        <v>40.587311</v>
      </c>
      <c r="AH77">
        <v>135.71400199999999</v>
      </c>
      <c r="AI77">
        <v>0</v>
      </c>
      <c r="AJ77">
        <v>0</v>
      </c>
      <c r="AK77">
        <v>50.925604</v>
      </c>
      <c r="AL77">
        <v>76.756805</v>
      </c>
      <c r="AM77">
        <v>15.282514000000001</v>
      </c>
      <c r="AN77">
        <v>0.647455</v>
      </c>
      <c r="AO77">
        <v>0</v>
      </c>
      <c r="AP77">
        <v>2.4774539999999998</v>
      </c>
      <c r="AQ77">
        <v>45.568908</v>
      </c>
      <c r="AR77">
        <v>34.162176000000002</v>
      </c>
      <c r="AS77">
        <v>30.844767999999998</v>
      </c>
      <c r="AT77">
        <v>19.339956000000001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3005.6623979999999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652.90399200000002</v>
      </c>
      <c r="L78">
        <v>631.59614699999997</v>
      </c>
      <c r="M78">
        <v>88.963999999999999</v>
      </c>
      <c r="N78">
        <v>57.111020000000003</v>
      </c>
      <c r="O78">
        <v>119.584659</v>
      </c>
      <c r="P78">
        <v>134.71277000000001</v>
      </c>
      <c r="Q78">
        <v>10.54997</v>
      </c>
      <c r="R78">
        <v>40.991227000000002</v>
      </c>
      <c r="S78">
        <v>25.519227000000001</v>
      </c>
      <c r="T78">
        <v>0</v>
      </c>
      <c r="U78">
        <v>404.95058999999998</v>
      </c>
      <c r="V78">
        <v>20.047699000000001</v>
      </c>
      <c r="W78">
        <v>44.867910000000002</v>
      </c>
      <c r="X78">
        <v>142.64760899999999</v>
      </c>
      <c r="Y78">
        <v>0</v>
      </c>
      <c r="Z78">
        <v>18.916841000000002</v>
      </c>
      <c r="AA78">
        <v>40.757193000000001</v>
      </c>
      <c r="AB78">
        <v>38.206285999999999</v>
      </c>
      <c r="AC78">
        <v>18.716943000000001</v>
      </c>
      <c r="AD78">
        <v>35.338186999999998</v>
      </c>
      <c r="AE78">
        <v>31.870100000000001</v>
      </c>
      <c r="AF78">
        <v>34.324632000000001</v>
      </c>
      <c r="AG78">
        <v>40.587311</v>
      </c>
      <c r="AH78">
        <v>135.71400199999999</v>
      </c>
      <c r="AI78">
        <v>0</v>
      </c>
      <c r="AJ78">
        <v>0</v>
      </c>
      <c r="AK78">
        <v>50.925604</v>
      </c>
      <c r="AL78">
        <v>76.756805</v>
      </c>
      <c r="AM78">
        <v>15.282514000000001</v>
      </c>
      <c r="AN78">
        <v>0.647455</v>
      </c>
      <c r="AO78">
        <v>0</v>
      </c>
      <c r="AP78">
        <v>2.4774539999999998</v>
      </c>
      <c r="AQ78">
        <v>45.568908</v>
      </c>
      <c r="AR78">
        <v>34.162176000000002</v>
      </c>
      <c r="AS78">
        <v>30.844767999999998</v>
      </c>
      <c r="AT78">
        <v>19.339956000000001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3044.8839549999998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652.90399200000002</v>
      </c>
      <c r="L79">
        <v>631.59614699999997</v>
      </c>
      <c r="M79">
        <v>88.963999999999999</v>
      </c>
      <c r="N79">
        <v>57.111020000000003</v>
      </c>
      <c r="O79">
        <v>119.584659</v>
      </c>
      <c r="P79">
        <v>134.71277000000001</v>
      </c>
      <c r="Q79">
        <v>10.54997</v>
      </c>
      <c r="R79">
        <v>40.991227000000002</v>
      </c>
      <c r="S79">
        <v>25.519227000000001</v>
      </c>
      <c r="T79">
        <v>0</v>
      </c>
      <c r="U79">
        <v>404.95058999999998</v>
      </c>
      <c r="V79">
        <v>20.047699000000001</v>
      </c>
      <c r="W79">
        <v>33.651600000000002</v>
      </c>
      <c r="X79">
        <v>142.64760899999999</v>
      </c>
      <c r="Y79">
        <v>0</v>
      </c>
      <c r="Z79">
        <v>18.916841000000002</v>
      </c>
      <c r="AA79">
        <v>40.757193000000001</v>
      </c>
      <c r="AB79">
        <v>38.206285999999999</v>
      </c>
      <c r="AC79">
        <v>18.716943000000001</v>
      </c>
      <c r="AD79">
        <v>35.338186999999998</v>
      </c>
      <c r="AE79">
        <v>31.870100000000001</v>
      </c>
      <c r="AF79">
        <v>34.324632000000001</v>
      </c>
      <c r="AG79">
        <v>40.587311</v>
      </c>
      <c r="AH79">
        <v>135.71400199999999</v>
      </c>
      <c r="AI79">
        <v>0</v>
      </c>
      <c r="AJ79">
        <v>0</v>
      </c>
      <c r="AK79">
        <v>50.925604</v>
      </c>
      <c r="AL79">
        <v>40.451543999999998</v>
      </c>
      <c r="AM79">
        <v>15.282514000000001</v>
      </c>
      <c r="AN79">
        <v>0.647455</v>
      </c>
      <c r="AO79">
        <v>0</v>
      </c>
      <c r="AP79">
        <v>1.85809</v>
      </c>
      <c r="AQ79">
        <v>45.568908</v>
      </c>
      <c r="AR79">
        <v>34.162176000000002</v>
      </c>
      <c r="AS79">
        <v>30.844767999999998</v>
      </c>
      <c r="AT79">
        <v>19.339956000000001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2996.7430200000003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656.77673000000004</v>
      </c>
      <c r="L80">
        <v>631.59614699999997</v>
      </c>
      <c r="M80">
        <v>88.963999999999999</v>
      </c>
      <c r="N80">
        <v>57.111020000000003</v>
      </c>
      <c r="O80">
        <v>119.584659</v>
      </c>
      <c r="P80">
        <v>134.71277000000001</v>
      </c>
      <c r="Q80">
        <v>10.54997</v>
      </c>
      <c r="R80">
        <v>40.991227000000002</v>
      </c>
      <c r="S80">
        <v>25.519227000000001</v>
      </c>
      <c r="T80">
        <v>0</v>
      </c>
      <c r="U80">
        <v>404.95058999999998</v>
      </c>
      <c r="V80">
        <v>20.047699000000001</v>
      </c>
      <c r="W80">
        <v>33.651600000000002</v>
      </c>
      <c r="X80">
        <v>142.64760899999999</v>
      </c>
      <c r="Y80">
        <v>0</v>
      </c>
      <c r="Z80">
        <v>6.3056140000000003</v>
      </c>
      <c r="AA80">
        <v>40.757193000000001</v>
      </c>
      <c r="AB80">
        <v>38.206285999999999</v>
      </c>
      <c r="AC80">
        <v>18.716943000000001</v>
      </c>
      <c r="AD80">
        <v>26.503640000000001</v>
      </c>
      <c r="AE80">
        <v>31.870100000000001</v>
      </c>
      <c r="AF80">
        <v>17.162316000000001</v>
      </c>
      <c r="AG80">
        <v>40.587311</v>
      </c>
      <c r="AH80">
        <v>90.476000999999997</v>
      </c>
      <c r="AI80">
        <v>0</v>
      </c>
      <c r="AJ80">
        <v>0</v>
      </c>
      <c r="AK80">
        <v>50.925604</v>
      </c>
      <c r="AL80">
        <v>38.766063000000003</v>
      </c>
      <c r="AM80">
        <v>15.282514000000001</v>
      </c>
      <c r="AN80">
        <v>0.647455</v>
      </c>
      <c r="AO80">
        <v>0</v>
      </c>
      <c r="AP80">
        <v>1.85809</v>
      </c>
      <c r="AQ80">
        <v>45.568908</v>
      </c>
      <c r="AR80">
        <v>34.162176000000002</v>
      </c>
      <c r="AS80">
        <v>30.844767999999998</v>
      </c>
      <c r="AT80">
        <v>19.339956000000001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2915.0841860000005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656.77673000000004</v>
      </c>
      <c r="L81">
        <v>631.59614699999997</v>
      </c>
      <c r="M81">
        <v>88.963999999999999</v>
      </c>
      <c r="N81">
        <v>57.111020000000003</v>
      </c>
      <c r="O81">
        <v>119.584659</v>
      </c>
      <c r="P81">
        <v>134.71277000000001</v>
      </c>
      <c r="Q81">
        <v>10.54997</v>
      </c>
      <c r="R81">
        <v>40.991227000000002</v>
      </c>
      <c r="S81">
        <v>25.519227000000001</v>
      </c>
      <c r="T81">
        <v>0</v>
      </c>
      <c r="U81">
        <v>404.95058999999998</v>
      </c>
      <c r="V81">
        <v>20.047699000000001</v>
      </c>
      <c r="W81">
        <v>33.651600000000002</v>
      </c>
      <c r="X81">
        <v>142.64760899999999</v>
      </c>
      <c r="Y81">
        <v>0</v>
      </c>
      <c r="Z81">
        <v>6.3056140000000003</v>
      </c>
      <c r="AA81">
        <v>27.171461999999998</v>
      </c>
      <c r="AB81">
        <v>38.206285999999999</v>
      </c>
      <c r="AC81">
        <v>18.716943000000001</v>
      </c>
      <c r="AD81">
        <v>26.503640000000001</v>
      </c>
      <c r="AE81">
        <v>31.870100000000001</v>
      </c>
      <c r="AF81">
        <v>17.162316000000001</v>
      </c>
      <c r="AG81">
        <v>40.587311</v>
      </c>
      <c r="AH81">
        <v>73.259919999999994</v>
      </c>
      <c r="AI81">
        <v>0</v>
      </c>
      <c r="AJ81">
        <v>0</v>
      </c>
      <c r="AK81">
        <v>50.925604</v>
      </c>
      <c r="AL81">
        <v>38.766063000000003</v>
      </c>
      <c r="AM81">
        <v>15.282514000000001</v>
      </c>
      <c r="AN81">
        <v>0.647455</v>
      </c>
      <c r="AO81">
        <v>0</v>
      </c>
      <c r="AP81">
        <v>1.85809</v>
      </c>
      <c r="AQ81">
        <v>45.568908</v>
      </c>
      <c r="AR81">
        <v>34.162176000000002</v>
      </c>
      <c r="AS81">
        <v>30.844767999999998</v>
      </c>
      <c r="AT81">
        <v>19.339956000000001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2884.2823740000003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656.77673000000004</v>
      </c>
      <c r="L82">
        <v>631.59614699999997</v>
      </c>
      <c r="M82">
        <v>88.963999999999999</v>
      </c>
      <c r="N82">
        <v>57.111020000000003</v>
      </c>
      <c r="O82">
        <v>119.584659</v>
      </c>
      <c r="P82">
        <v>134.71277000000001</v>
      </c>
      <c r="Q82">
        <v>10.54997</v>
      </c>
      <c r="R82">
        <v>40.991227000000002</v>
      </c>
      <c r="S82">
        <v>25.519227000000001</v>
      </c>
      <c r="T82">
        <v>0</v>
      </c>
      <c r="U82">
        <v>404.95058999999998</v>
      </c>
      <c r="V82">
        <v>20.047699000000001</v>
      </c>
      <c r="W82">
        <v>33.651600000000002</v>
      </c>
      <c r="X82">
        <v>142.64760899999999</v>
      </c>
      <c r="Y82">
        <v>0</v>
      </c>
      <c r="Z82">
        <v>12.611227</v>
      </c>
      <c r="AA82">
        <v>27.171461999999998</v>
      </c>
      <c r="AB82">
        <v>25.470856999999999</v>
      </c>
      <c r="AC82">
        <v>18.716943000000001</v>
      </c>
      <c r="AD82">
        <v>17.628216999999999</v>
      </c>
      <c r="AE82">
        <v>31.870100000000001</v>
      </c>
      <c r="AF82">
        <v>17.162316000000001</v>
      </c>
      <c r="AG82">
        <v>40.587311</v>
      </c>
      <c r="AH82">
        <v>54.944940000000003</v>
      </c>
      <c r="AI82">
        <v>0</v>
      </c>
      <c r="AJ82">
        <v>0</v>
      </c>
      <c r="AK82">
        <v>50.925604</v>
      </c>
      <c r="AL82">
        <v>38.766063000000003</v>
      </c>
      <c r="AM82">
        <v>15.282514000000001</v>
      </c>
      <c r="AN82">
        <v>0.647455</v>
      </c>
      <c r="AO82">
        <v>0</v>
      </c>
      <c r="AP82">
        <v>1.85809</v>
      </c>
      <c r="AQ82">
        <v>45.568908</v>
      </c>
      <c r="AR82">
        <v>34.162176000000002</v>
      </c>
      <c r="AS82">
        <v>29.918593000000001</v>
      </c>
      <c r="AT82">
        <v>19.339956000000001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2849.7359799999999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657.06989299999998</v>
      </c>
      <c r="L83">
        <v>580.78020000000004</v>
      </c>
      <c r="M83">
        <v>88.963999999999999</v>
      </c>
      <c r="N83">
        <v>57.111020000000003</v>
      </c>
      <c r="O83">
        <v>119.584659</v>
      </c>
      <c r="P83">
        <v>134.71277000000001</v>
      </c>
      <c r="Q83">
        <v>10.54997</v>
      </c>
      <c r="R83">
        <v>40.991227000000002</v>
      </c>
      <c r="S83">
        <v>25.519227000000001</v>
      </c>
      <c r="T83">
        <v>0</v>
      </c>
      <c r="U83">
        <v>404.95058999999998</v>
      </c>
      <c r="V83">
        <v>20.047699000000001</v>
      </c>
      <c r="W83">
        <v>33.651600000000002</v>
      </c>
      <c r="X83">
        <v>142.64760899999999</v>
      </c>
      <c r="Y83">
        <v>0</v>
      </c>
      <c r="Z83">
        <v>12.611227</v>
      </c>
      <c r="AA83">
        <v>27.171461999999998</v>
      </c>
      <c r="AB83">
        <v>25.470856999999999</v>
      </c>
      <c r="AC83">
        <v>18.716943000000001</v>
      </c>
      <c r="AD83">
        <v>8.8141079999999992</v>
      </c>
      <c r="AE83">
        <v>15.93505</v>
      </c>
      <c r="AF83">
        <v>17.162316000000001</v>
      </c>
      <c r="AG83">
        <v>40.587311</v>
      </c>
      <c r="AH83">
        <v>36.629959999999997</v>
      </c>
      <c r="AI83">
        <v>0</v>
      </c>
      <c r="AJ83">
        <v>0</v>
      </c>
      <c r="AK83">
        <v>50.925604</v>
      </c>
      <c r="AL83">
        <v>38.766063000000003</v>
      </c>
      <c r="AM83">
        <v>15.282514000000001</v>
      </c>
      <c r="AN83">
        <v>0.647455</v>
      </c>
      <c r="AO83">
        <v>0</v>
      </c>
      <c r="AP83">
        <v>3.0968179999999998</v>
      </c>
      <c r="AQ83">
        <v>34.176681000000002</v>
      </c>
      <c r="AR83">
        <v>34.162176000000002</v>
      </c>
      <c r="AS83">
        <v>29.918593000000001</v>
      </c>
      <c r="AT83">
        <v>19.339956000000001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2745.9955579999992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657.06989299999998</v>
      </c>
      <c r="L84">
        <v>536.10479999999995</v>
      </c>
      <c r="M84">
        <v>88.963999999999999</v>
      </c>
      <c r="N84">
        <v>57.111020000000003</v>
      </c>
      <c r="O84">
        <v>119.584659</v>
      </c>
      <c r="P84">
        <v>134.71277000000001</v>
      </c>
      <c r="Q84">
        <v>10.54997</v>
      </c>
      <c r="R84">
        <v>40.991227000000002</v>
      </c>
      <c r="S84">
        <v>25.519227000000001</v>
      </c>
      <c r="T84">
        <v>0</v>
      </c>
      <c r="U84">
        <v>404.95058999999998</v>
      </c>
      <c r="V84">
        <v>20.047699000000001</v>
      </c>
      <c r="W84">
        <v>33.651600000000002</v>
      </c>
      <c r="X84">
        <v>142.64760899999999</v>
      </c>
      <c r="Y84">
        <v>0</v>
      </c>
      <c r="Z84">
        <v>12.611227</v>
      </c>
      <c r="AA84">
        <v>27.171461999999998</v>
      </c>
      <c r="AB84">
        <v>25.470856999999999</v>
      </c>
      <c r="AC84">
        <v>18.716943000000001</v>
      </c>
      <c r="AD84">
        <v>8.8141079999999992</v>
      </c>
      <c r="AE84">
        <v>15.93505</v>
      </c>
      <c r="AF84">
        <v>17.162316000000001</v>
      </c>
      <c r="AG84">
        <v>40.587311</v>
      </c>
      <c r="AH84">
        <v>18.314979999999998</v>
      </c>
      <c r="AI84">
        <v>0</v>
      </c>
      <c r="AJ84">
        <v>0</v>
      </c>
      <c r="AK84">
        <v>50.925604</v>
      </c>
      <c r="AL84">
        <v>38.766063000000003</v>
      </c>
      <c r="AM84">
        <v>15.282514000000001</v>
      </c>
      <c r="AN84">
        <v>0.647455</v>
      </c>
      <c r="AO84">
        <v>0</v>
      </c>
      <c r="AP84">
        <v>3.0968179999999998</v>
      </c>
      <c r="AQ84">
        <v>34.176681000000002</v>
      </c>
      <c r="AR84">
        <v>34.162176000000002</v>
      </c>
      <c r="AS84">
        <v>29.918593000000001</v>
      </c>
      <c r="AT84">
        <v>19.339956000000001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2683.005177999999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657.06989299999998</v>
      </c>
      <c r="L85">
        <v>536.10479999999995</v>
      </c>
      <c r="M85">
        <v>88.963999999999999</v>
      </c>
      <c r="N85">
        <v>57.111020000000003</v>
      </c>
      <c r="O85">
        <v>119.584659</v>
      </c>
      <c r="P85">
        <v>134.71277000000001</v>
      </c>
      <c r="Q85">
        <v>10.54997</v>
      </c>
      <c r="R85">
        <v>40.991227000000002</v>
      </c>
      <c r="S85">
        <v>25.519227000000001</v>
      </c>
      <c r="T85">
        <v>0</v>
      </c>
      <c r="U85">
        <v>404.95058999999998</v>
      </c>
      <c r="V85">
        <v>20.047699000000001</v>
      </c>
      <c r="W85">
        <v>33.651600000000002</v>
      </c>
      <c r="X85">
        <v>142.64760899999999</v>
      </c>
      <c r="Y85">
        <v>0</v>
      </c>
      <c r="Z85">
        <v>12.611227</v>
      </c>
      <c r="AA85">
        <v>27.171461999999998</v>
      </c>
      <c r="AB85">
        <v>25.470856999999999</v>
      </c>
      <c r="AC85">
        <v>18.716943000000001</v>
      </c>
      <c r="AD85">
        <v>8.8141079999999992</v>
      </c>
      <c r="AE85">
        <v>15.93505</v>
      </c>
      <c r="AF85">
        <v>17.162316000000001</v>
      </c>
      <c r="AG85">
        <v>40.587311</v>
      </c>
      <c r="AH85">
        <v>0</v>
      </c>
      <c r="AI85">
        <v>0</v>
      </c>
      <c r="AJ85">
        <v>0</v>
      </c>
      <c r="AK85">
        <v>50.925604</v>
      </c>
      <c r="AL85">
        <v>38.766063000000003</v>
      </c>
      <c r="AM85">
        <v>15.282514000000001</v>
      </c>
      <c r="AN85">
        <v>0.647455</v>
      </c>
      <c r="AO85">
        <v>0</v>
      </c>
      <c r="AP85">
        <v>3.0968179999999998</v>
      </c>
      <c r="AQ85">
        <v>34.176681000000002</v>
      </c>
      <c r="AR85">
        <v>34.162176000000002</v>
      </c>
      <c r="AS85">
        <v>29.918593000000001</v>
      </c>
      <c r="AT85">
        <v>19.339956000000001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2664.6901979999989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657.06989299999998</v>
      </c>
      <c r="L86">
        <v>536.10479999999995</v>
      </c>
      <c r="M86">
        <v>88.963999999999999</v>
      </c>
      <c r="N86">
        <v>57.111020000000003</v>
      </c>
      <c r="O86">
        <v>119.584659</v>
      </c>
      <c r="P86">
        <v>134.71277000000001</v>
      </c>
      <c r="Q86">
        <v>10.54997</v>
      </c>
      <c r="R86">
        <v>40.991227000000002</v>
      </c>
      <c r="S86">
        <v>25.519227000000001</v>
      </c>
      <c r="T86">
        <v>0</v>
      </c>
      <c r="U86">
        <v>404.95058999999998</v>
      </c>
      <c r="V86">
        <v>20.047699000000001</v>
      </c>
      <c r="W86">
        <v>33.651600000000002</v>
      </c>
      <c r="X86">
        <v>142.64760899999999</v>
      </c>
      <c r="Y86">
        <v>0</v>
      </c>
      <c r="Z86">
        <v>12.611227</v>
      </c>
      <c r="AA86">
        <v>27.171461999999998</v>
      </c>
      <c r="AB86">
        <v>25.470856999999999</v>
      </c>
      <c r="AC86">
        <v>18.716943000000001</v>
      </c>
      <c r="AD86">
        <v>8.8141079999999992</v>
      </c>
      <c r="AE86">
        <v>15.93505</v>
      </c>
      <c r="AF86">
        <v>17.162316000000001</v>
      </c>
      <c r="AG86">
        <v>40.587311</v>
      </c>
      <c r="AH86">
        <v>0</v>
      </c>
      <c r="AI86">
        <v>0</v>
      </c>
      <c r="AJ86">
        <v>0</v>
      </c>
      <c r="AK86">
        <v>50.925604</v>
      </c>
      <c r="AL86">
        <v>38.766063000000003</v>
      </c>
      <c r="AM86">
        <v>15.282514000000001</v>
      </c>
      <c r="AN86">
        <v>0.647455</v>
      </c>
      <c r="AO86">
        <v>0</v>
      </c>
      <c r="AP86">
        <v>3.0968179999999998</v>
      </c>
      <c r="AQ86">
        <v>34.176681000000002</v>
      </c>
      <c r="AR86">
        <v>34.162176000000002</v>
      </c>
      <c r="AS86">
        <v>29.918593000000001</v>
      </c>
      <c r="AT86">
        <v>19.339956000000001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2664.6901979999989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657.06989299999998</v>
      </c>
      <c r="L87">
        <v>536.10479999999995</v>
      </c>
      <c r="M87">
        <v>88.963999999999999</v>
      </c>
      <c r="N87">
        <v>57.111020000000003</v>
      </c>
      <c r="O87">
        <v>119.584659</v>
      </c>
      <c r="P87">
        <v>134.71277000000001</v>
      </c>
      <c r="Q87">
        <v>10.54997</v>
      </c>
      <c r="R87">
        <v>40.991227000000002</v>
      </c>
      <c r="S87">
        <v>25.519227000000001</v>
      </c>
      <c r="T87">
        <v>0</v>
      </c>
      <c r="U87">
        <v>404.95058999999998</v>
      </c>
      <c r="V87">
        <v>20.047699000000001</v>
      </c>
      <c r="W87">
        <v>33.651600000000002</v>
      </c>
      <c r="X87">
        <v>142.64760899999999</v>
      </c>
      <c r="Y87">
        <v>0</v>
      </c>
      <c r="Z87">
        <v>12.611227</v>
      </c>
      <c r="AA87">
        <v>27.171461999999998</v>
      </c>
      <c r="AB87">
        <v>25.470856999999999</v>
      </c>
      <c r="AC87">
        <v>18.716943000000001</v>
      </c>
      <c r="AD87">
        <v>8.8141079999999992</v>
      </c>
      <c r="AE87">
        <v>15.93505</v>
      </c>
      <c r="AF87">
        <v>17.162316000000001</v>
      </c>
      <c r="AG87">
        <v>40.587311</v>
      </c>
      <c r="AH87">
        <v>0</v>
      </c>
      <c r="AI87">
        <v>0</v>
      </c>
      <c r="AJ87">
        <v>0</v>
      </c>
      <c r="AK87">
        <v>50.925604</v>
      </c>
      <c r="AL87">
        <v>38.766063000000003</v>
      </c>
      <c r="AM87">
        <v>15.282514000000001</v>
      </c>
      <c r="AN87">
        <v>0.647455</v>
      </c>
      <c r="AO87">
        <v>0</v>
      </c>
      <c r="AP87">
        <v>0</v>
      </c>
      <c r="AQ87">
        <v>34.176681000000002</v>
      </c>
      <c r="AR87">
        <v>34.162176000000002</v>
      </c>
      <c r="AS87">
        <v>29.918593000000001</v>
      </c>
      <c r="AT87">
        <v>19.339956000000001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2661.5933799999989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657.06989299999998</v>
      </c>
      <c r="L88">
        <v>536.10479999999995</v>
      </c>
      <c r="M88">
        <v>88.963999999999999</v>
      </c>
      <c r="N88">
        <v>57.111020000000003</v>
      </c>
      <c r="O88">
        <v>119.584659</v>
      </c>
      <c r="P88">
        <v>134.71277000000001</v>
      </c>
      <c r="Q88">
        <v>10.54997</v>
      </c>
      <c r="R88">
        <v>40.991227000000002</v>
      </c>
      <c r="S88">
        <v>25.519227000000001</v>
      </c>
      <c r="T88">
        <v>0</v>
      </c>
      <c r="U88">
        <v>404.95058999999998</v>
      </c>
      <c r="V88">
        <v>20.047699000000001</v>
      </c>
      <c r="W88">
        <v>33.651600000000002</v>
      </c>
      <c r="X88">
        <v>142.64760899999999</v>
      </c>
      <c r="Y88">
        <v>0</v>
      </c>
      <c r="Z88">
        <v>12.611227</v>
      </c>
      <c r="AA88">
        <v>27.171461999999998</v>
      </c>
      <c r="AB88">
        <v>25.470856999999999</v>
      </c>
      <c r="AC88">
        <v>18.716943000000001</v>
      </c>
      <c r="AD88">
        <v>8.8141079999999992</v>
      </c>
      <c r="AE88">
        <v>15.93505</v>
      </c>
      <c r="AF88">
        <v>17.162316000000001</v>
      </c>
      <c r="AG88">
        <v>40.587311</v>
      </c>
      <c r="AH88">
        <v>0</v>
      </c>
      <c r="AI88">
        <v>0</v>
      </c>
      <c r="AJ88">
        <v>0</v>
      </c>
      <c r="AK88">
        <v>50.925604</v>
      </c>
      <c r="AL88">
        <v>38.766063000000003</v>
      </c>
      <c r="AM88">
        <v>15.282514000000001</v>
      </c>
      <c r="AN88">
        <v>0.647455</v>
      </c>
      <c r="AO88">
        <v>0</v>
      </c>
      <c r="AP88">
        <v>0</v>
      </c>
      <c r="AQ88">
        <v>34.176681000000002</v>
      </c>
      <c r="AR88">
        <v>34.162176000000002</v>
      </c>
      <c r="AS88">
        <v>29.918593000000001</v>
      </c>
      <c r="AT88">
        <v>19.339956000000001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2661.5933799999989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627.78462000000002</v>
      </c>
      <c r="L89">
        <v>536.10479999999995</v>
      </c>
      <c r="M89">
        <v>88.963999999999999</v>
      </c>
      <c r="N89">
        <v>57.111020000000003</v>
      </c>
      <c r="O89">
        <v>119.584659</v>
      </c>
      <c r="P89">
        <v>134.71277000000001</v>
      </c>
      <c r="Q89">
        <v>10.54997</v>
      </c>
      <c r="R89">
        <v>40.991227000000002</v>
      </c>
      <c r="S89">
        <v>25.519227000000001</v>
      </c>
      <c r="T89">
        <v>0</v>
      </c>
      <c r="U89">
        <v>404.95058999999998</v>
      </c>
      <c r="V89">
        <v>20.047699000000001</v>
      </c>
      <c r="W89">
        <v>33.651600000000002</v>
      </c>
      <c r="X89">
        <v>142.64760899999999</v>
      </c>
      <c r="Y89">
        <v>0</v>
      </c>
      <c r="Z89">
        <v>12.611227</v>
      </c>
      <c r="AA89">
        <v>27.171461999999998</v>
      </c>
      <c r="AB89">
        <v>25.470856999999999</v>
      </c>
      <c r="AC89">
        <v>18.716943000000001</v>
      </c>
      <c r="AD89">
        <v>8.8141079999999992</v>
      </c>
      <c r="AE89">
        <v>15.93505</v>
      </c>
      <c r="AF89">
        <v>17.162316000000001</v>
      </c>
      <c r="AG89">
        <v>40.587311</v>
      </c>
      <c r="AH89">
        <v>0</v>
      </c>
      <c r="AI89">
        <v>0</v>
      </c>
      <c r="AJ89">
        <v>0</v>
      </c>
      <c r="AK89">
        <v>50.925604</v>
      </c>
      <c r="AL89">
        <v>38.766063000000003</v>
      </c>
      <c r="AM89">
        <v>15.282514000000001</v>
      </c>
      <c r="AN89">
        <v>0.647455</v>
      </c>
      <c r="AO89">
        <v>0</v>
      </c>
      <c r="AP89">
        <v>0</v>
      </c>
      <c r="AQ89">
        <v>34.176681000000002</v>
      </c>
      <c r="AR89">
        <v>34.162176000000002</v>
      </c>
      <c r="AS89">
        <v>29.918593000000001</v>
      </c>
      <c r="AT89">
        <v>19.339956000000001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2632.3081069999994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624.69273399999997</v>
      </c>
      <c r="L90">
        <v>536.10479999999995</v>
      </c>
      <c r="M90">
        <v>88.963999999999999</v>
      </c>
      <c r="N90">
        <v>57.111020000000003</v>
      </c>
      <c r="O90">
        <v>119.584659</v>
      </c>
      <c r="P90">
        <v>134.71277000000001</v>
      </c>
      <c r="Q90">
        <v>10.54997</v>
      </c>
      <c r="R90">
        <v>40.991227000000002</v>
      </c>
      <c r="S90">
        <v>25.519227000000001</v>
      </c>
      <c r="T90">
        <v>0</v>
      </c>
      <c r="U90">
        <v>404.95058999999998</v>
      </c>
      <c r="V90">
        <v>20.047699000000001</v>
      </c>
      <c r="W90">
        <v>33.651600000000002</v>
      </c>
      <c r="X90">
        <v>142.64760899999999</v>
      </c>
      <c r="Y90">
        <v>0</v>
      </c>
      <c r="Z90">
        <v>12.611227</v>
      </c>
      <c r="AA90">
        <v>27.171461999999998</v>
      </c>
      <c r="AB90">
        <v>25.470856999999999</v>
      </c>
      <c r="AC90">
        <v>18.716943000000001</v>
      </c>
      <c r="AD90">
        <v>8.8141079999999992</v>
      </c>
      <c r="AE90">
        <v>15.93505</v>
      </c>
      <c r="AF90">
        <v>17.162316000000001</v>
      </c>
      <c r="AG90">
        <v>40.587311</v>
      </c>
      <c r="AH90">
        <v>0</v>
      </c>
      <c r="AI90">
        <v>0</v>
      </c>
      <c r="AJ90">
        <v>0</v>
      </c>
      <c r="AK90">
        <v>50.925604</v>
      </c>
      <c r="AL90">
        <v>38.766063000000003</v>
      </c>
      <c r="AM90">
        <v>15.282514000000001</v>
      </c>
      <c r="AN90">
        <v>0.647455</v>
      </c>
      <c r="AO90">
        <v>0</v>
      </c>
      <c r="AP90">
        <v>0</v>
      </c>
      <c r="AQ90">
        <v>22.175243999999999</v>
      </c>
      <c r="AR90">
        <v>34.162176000000002</v>
      </c>
      <c r="AS90">
        <v>29.918593000000001</v>
      </c>
      <c r="AT90">
        <v>19.339956000000001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2617.2147839999993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603.60961999999995</v>
      </c>
      <c r="L91">
        <v>536.10479999999995</v>
      </c>
      <c r="M91">
        <v>88.963999999999999</v>
      </c>
      <c r="N91">
        <v>57.111020000000003</v>
      </c>
      <c r="O91">
        <v>119.584659</v>
      </c>
      <c r="P91">
        <v>134.71277000000001</v>
      </c>
      <c r="Q91">
        <v>10.54997</v>
      </c>
      <c r="R91">
        <v>40.991227000000002</v>
      </c>
      <c r="S91">
        <v>25.519227000000001</v>
      </c>
      <c r="T91">
        <v>0</v>
      </c>
      <c r="U91">
        <v>404.95058999999998</v>
      </c>
      <c r="V91">
        <v>20.047699000000001</v>
      </c>
      <c r="W91">
        <v>33.651600000000002</v>
      </c>
      <c r="X91">
        <v>142.64760899999999</v>
      </c>
      <c r="Y91">
        <v>0</v>
      </c>
      <c r="Z91">
        <v>12.611227</v>
      </c>
      <c r="AA91">
        <v>27.171461999999998</v>
      </c>
      <c r="AB91">
        <v>25.470856999999999</v>
      </c>
      <c r="AC91">
        <v>9.3584709999999998</v>
      </c>
      <c r="AD91">
        <v>8.8141079999999992</v>
      </c>
      <c r="AE91">
        <v>15.93505</v>
      </c>
      <c r="AF91">
        <v>17.162316000000001</v>
      </c>
      <c r="AG91">
        <v>40.587311</v>
      </c>
      <c r="AH91">
        <v>0</v>
      </c>
      <c r="AI91">
        <v>0</v>
      </c>
      <c r="AJ91">
        <v>0</v>
      </c>
      <c r="AK91">
        <v>50.925604</v>
      </c>
      <c r="AL91">
        <v>38.766063000000003</v>
      </c>
      <c r="AM91">
        <v>15.282514000000001</v>
      </c>
      <c r="AN91">
        <v>0.647455</v>
      </c>
      <c r="AO91">
        <v>0</v>
      </c>
      <c r="AP91">
        <v>0</v>
      </c>
      <c r="AQ91">
        <v>21.931560000000001</v>
      </c>
      <c r="AR91">
        <v>34.162176000000002</v>
      </c>
      <c r="AS91">
        <v>28.617785000000001</v>
      </c>
      <c r="AT91">
        <v>19.339956000000001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2585.2287059999985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603.60961999999995</v>
      </c>
      <c r="L92">
        <v>536.10479999999995</v>
      </c>
      <c r="M92">
        <v>88.963999999999999</v>
      </c>
      <c r="N92">
        <v>57.111020000000003</v>
      </c>
      <c r="O92">
        <v>119.584659</v>
      </c>
      <c r="P92">
        <v>134.71277000000001</v>
      </c>
      <c r="Q92">
        <v>10.54997</v>
      </c>
      <c r="R92">
        <v>40.991227000000002</v>
      </c>
      <c r="S92">
        <v>25.519227000000001</v>
      </c>
      <c r="T92">
        <v>0</v>
      </c>
      <c r="U92">
        <v>404.95058999999998</v>
      </c>
      <c r="V92">
        <v>20.047699000000001</v>
      </c>
      <c r="W92">
        <v>33.651600000000002</v>
      </c>
      <c r="X92">
        <v>142.64760899999999</v>
      </c>
      <c r="Y92">
        <v>0</v>
      </c>
      <c r="Z92">
        <v>12.611227</v>
      </c>
      <c r="AA92">
        <v>27.171461999999998</v>
      </c>
      <c r="AB92">
        <v>12.735429</v>
      </c>
      <c r="AC92">
        <v>9.3584709999999998</v>
      </c>
      <c r="AD92">
        <v>8.8141079999999992</v>
      </c>
      <c r="AE92">
        <v>15.93505</v>
      </c>
      <c r="AF92">
        <v>17.162316000000001</v>
      </c>
      <c r="AG92">
        <v>40.587311</v>
      </c>
      <c r="AH92">
        <v>0</v>
      </c>
      <c r="AI92">
        <v>0</v>
      </c>
      <c r="AJ92">
        <v>0</v>
      </c>
      <c r="AK92">
        <v>50.925604</v>
      </c>
      <c r="AL92">
        <v>38.766063000000003</v>
      </c>
      <c r="AM92">
        <v>15.282514000000001</v>
      </c>
      <c r="AN92">
        <v>0.647455</v>
      </c>
      <c r="AO92">
        <v>0</v>
      </c>
      <c r="AP92">
        <v>0</v>
      </c>
      <c r="AQ92">
        <v>21.931560000000001</v>
      </c>
      <c r="AR92">
        <v>34.162176000000002</v>
      </c>
      <c r="AS92">
        <v>28.617785000000001</v>
      </c>
      <c r="AT92">
        <v>19.339956000000001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2572.4932779999986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603.60961999999995</v>
      </c>
      <c r="L93">
        <v>611.22790799999996</v>
      </c>
      <c r="M93">
        <v>88.963999999999999</v>
      </c>
      <c r="N93">
        <v>57.111020000000003</v>
      </c>
      <c r="O93">
        <v>119.584659</v>
      </c>
      <c r="P93">
        <v>134.71277000000001</v>
      </c>
      <c r="Q93">
        <v>10.54997</v>
      </c>
      <c r="R93">
        <v>40.991227000000002</v>
      </c>
      <c r="S93">
        <v>25.519227000000001</v>
      </c>
      <c r="T93">
        <v>0</v>
      </c>
      <c r="U93">
        <v>404.95058999999998</v>
      </c>
      <c r="V93">
        <v>20.047699000000001</v>
      </c>
      <c r="W93">
        <v>33.651600000000002</v>
      </c>
      <c r="X93">
        <v>142.64760899999999</v>
      </c>
      <c r="Y93">
        <v>0</v>
      </c>
      <c r="Z93">
        <v>12.611227</v>
      </c>
      <c r="AA93">
        <v>27.171461999999998</v>
      </c>
      <c r="AB93">
        <v>12.735429</v>
      </c>
      <c r="AC93">
        <v>9.3584709999999998</v>
      </c>
      <c r="AD93">
        <v>8.8141079999999992</v>
      </c>
      <c r="AE93">
        <v>15.93505</v>
      </c>
      <c r="AF93">
        <v>17.162316000000001</v>
      </c>
      <c r="AG93">
        <v>40.587311</v>
      </c>
      <c r="AH93">
        <v>0</v>
      </c>
      <c r="AI93">
        <v>0</v>
      </c>
      <c r="AJ93">
        <v>0</v>
      </c>
      <c r="AK93">
        <v>50.925604</v>
      </c>
      <c r="AL93">
        <v>38.766063000000003</v>
      </c>
      <c r="AM93">
        <v>15.282514000000001</v>
      </c>
      <c r="AN93">
        <v>0.647455</v>
      </c>
      <c r="AO93">
        <v>0</v>
      </c>
      <c r="AP93">
        <v>0</v>
      </c>
      <c r="AQ93">
        <v>21.931560000000001</v>
      </c>
      <c r="AR93">
        <v>34.162176000000002</v>
      </c>
      <c r="AS93">
        <v>28.617785000000001</v>
      </c>
      <c r="AT93">
        <v>19.339956000000001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2647.6163859999992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600.48824000000002</v>
      </c>
      <c r="L94">
        <v>631.59614699999997</v>
      </c>
      <c r="M94">
        <v>88.963999999999999</v>
      </c>
      <c r="N94">
        <v>57.111020000000003</v>
      </c>
      <c r="O94">
        <v>119.584659</v>
      </c>
      <c r="P94">
        <v>134.71277000000001</v>
      </c>
      <c r="Q94">
        <v>10.54997</v>
      </c>
      <c r="R94">
        <v>40.991227000000002</v>
      </c>
      <c r="S94">
        <v>25.519227000000001</v>
      </c>
      <c r="T94">
        <v>0</v>
      </c>
      <c r="U94">
        <v>404.95058999999998</v>
      </c>
      <c r="V94">
        <v>20.047699000000001</v>
      </c>
      <c r="W94">
        <v>33.651600000000002</v>
      </c>
      <c r="X94">
        <v>142.64760899999999</v>
      </c>
      <c r="Y94">
        <v>0</v>
      </c>
      <c r="Z94">
        <v>12.611227</v>
      </c>
      <c r="AA94">
        <v>20.320537999999999</v>
      </c>
      <c r="AB94">
        <v>12.735429</v>
      </c>
      <c r="AC94">
        <v>9.3584709999999998</v>
      </c>
      <c r="AD94">
        <v>8.8141079999999992</v>
      </c>
      <c r="AE94">
        <v>15.93505</v>
      </c>
      <c r="AF94">
        <v>17.162316000000001</v>
      </c>
      <c r="AG94">
        <v>40.587311</v>
      </c>
      <c r="AH94">
        <v>0</v>
      </c>
      <c r="AI94">
        <v>0</v>
      </c>
      <c r="AJ94">
        <v>0</v>
      </c>
      <c r="AK94">
        <v>50.925604</v>
      </c>
      <c r="AL94">
        <v>38.766063000000003</v>
      </c>
      <c r="AM94">
        <v>15.282514000000001</v>
      </c>
      <c r="AN94">
        <v>0.647455</v>
      </c>
      <c r="AO94">
        <v>0</v>
      </c>
      <c r="AP94">
        <v>0</v>
      </c>
      <c r="AQ94">
        <v>21.931560000000001</v>
      </c>
      <c r="AR94">
        <v>34.162176000000002</v>
      </c>
      <c r="AS94">
        <v>28.617785000000001</v>
      </c>
      <c r="AT94">
        <v>19.339956000000001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2658.0123209999997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600.48824000000002</v>
      </c>
      <c r="L95">
        <v>631.59614699999997</v>
      </c>
      <c r="M95">
        <v>88.963999999999999</v>
      </c>
      <c r="N95">
        <v>57.111020000000003</v>
      </c>
      <c r="O95">
        <v>119.584659</v>
      </c>
      <c r="P95">
        <v>134.71277000000001</v>
      </c>
      <c r="Q95">
        <v>10.54997</v>
      </c>
      <c r="R95">
        <v>40.991227000000002</v>
      </c>
      <c r="S95">
        <v>25.519227000000001</v>
      </c>
      <c r="T95">
        <v>0</v>
      </c>
      <c r="U95">
        <v>404.95058999999998</v>
      </c>
      <c r="V95">
        <v>20.047699000000001</v>
      </c>
      <c r="W95">
        <v>33.651600000000002</v>
      </c>
      <c r="X95">
        <v>142.64760899999999</v>
      </c>
      <c r="Y95">
        <v>0</v>
      </c>
      <c r="Z95">
        <v>18.916841000000002</v>
      </c>
      <c r="AA95">
        <v>13.585730999999999</v>
      </c>
      <c r="AB95">
        <v>12.735429</v>
      </c>
      <c r="AC95">
        <v>9.3584709999999998</v>
      </c>
      <c r="AD95">
        <v>8.8141079999999992</v>
      </c>
      <c r="AE95">
        <v>15.93505</v>
      </c>
      <c r="AF95">
        <v>17.162316000000001</v>
      </c>
      <c r="AG95">
        <v>40.587311</v>
      </c>
      <c r="AH95">
        <v>0</v>
      </c>
      <c r="AI95">
        <v>0</v>
      </c>
      <c r="AJ95">
        <v>0</v>
      </c>
      <c r="AK95">
        <v>50.925604</v>
      </c>
      <c r="AL95">
        <v>38.766063000000003</v>
      </c>
      <c r="AM95">
        <v>15.282514000000001</v>
      </c>
      <c r="AN95">
        <v>0.647455</v>
      </c>
      <c r="AO95">
        <v>0</v>
      </c>
      <c r="AP95">
        <v>0</v>
      </c>
      <c r="AQ95">
        <v>21.931560000000001</v>
      </c>
      <c r="AR95">
        <v>34.162176000000002</v>
      </c>
      <c r="AS95">
        <v>26.016168</v>
      </c>
      <c r="AT95">
        <v>19.339956000000001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2654.981511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600.48824000000002</v>
      </c>
      <c r="L96">
        <v>631.59614699999997</v>
      </c>
      <c r="M96">
        <v>88.963999999999999</v>
      </c>
      <c r="N96">
        <v>57.111020000000003</v>
      </c>
      <c r="O96">
        <v>119.584659</v>
      </c>
      <c r="P96">
        <v>134.71277000000001</v>
      </c>
      <c r="Q96">
        <v>10.54997</v>
      </c>
      <c r="R96">
        <v>40.991227000000002</v>
      </c>
      <c r="S96">
        <v>25.519227000000001</v>
      </c>
      <c r="T96">
        <v>0</v>
      </c>
      <c r="U96">
        <v>404.95058999999998</v>
      </c>
      <c r="V96">
        <v>20.047699000000001</v>
      </c>
      <c r="W96">
        <v>33.651600000000002</v>
      </c>
      <c r="X96">
        <v>142.64760899999999</v>
      </c>
      <c r="Y96">
        <v>0</v>
      </c>
      <c r="Z96">
        <v>18.916841000000002</v>
      </c>
      <c r="AA96">
        <v>13.585730999999999</v>
      </c>
      <c r="AB96">
        <v>12.735429</v>
      </c>
      <c r="AC96">
        <v>9.3584709999999998</v>
      </c>
      <c r="AD96">
        <v>8.8141079999999992</v>
      </c>
      <c r="AE96">
        <v>15.93505</v>
      </c>
      <c r="AF96">
        <v>17.162316000000001</v>
      </c>
      <c r="AG96">
        <v>40.587311</v>
      </c>
      <c r="AH96">
        <v>0</v>
      </c>
      <c r="AI96">
        <v>0</v>
      </c>
      <c r="AJ96">
        <v>0</v>
      </c>
      <c r="AK96">
        <v>50.925604</v>
      </c>
      <c r="AL96">
        <v>38.766063000000003</v>
      </c>
      <c r="AM96">
        <v>15.282514000000001</v>
      </c>
      <c r="AN96">
        <v>0.647455</v>
      </c>
      <c r="AO96">
        <v>0</v>
      </c>
      <c r="AP96">
        <v>0</v>
      </c>
      <c r="AQ96">
        <v>21.931560000000001</v>
      </c>
      <c r="AR96">
        <v>34.162176000000002</v>
      </c>
      <c r="AS96">
        <v>26.016168</v>
      </c>
      <c r="AT96">
        <v>19.339956000000001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2654.981511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600.48824000000002</v>
      </c>
      <c r="L97">
        <v>631.59614699999997</v>
      </c>
      <c r="M97">
        <v>88.963999999999999</v>
      </c>
      <c r="N97">
        <v>57.111020000000003</v>
      </c>
      <c r="O97">
        <v>119.584659</v>
      </c>
      <c r="P97">
        <v>134.71277000000001</v>
      </c>
      <c r="Q97">
        <v>10.54997</v>
      </c>
      <c r="R97">
        <v>40.991227000000002</v>
      </c>
      <c r="S97">
        <v>25.519227000000001</v>
      </c>
      <c r="T97">
        <v>0</v>
      </c>
      <c r="U97">
        <v>404.95058999999998</v>
      </c>
      <c r="V97">
        <v>20.047699000000001</v>
      </c>
      <c r="W97">
        <v>33.651600000000002</v>
      </c>
      <c r="X97">
        <v>142.64760899999999</v>
      </c>
      <c r="Y97">
        <v>0</v>
      </c>
      <c r="Z97">
        <v>18.916841000000002</v>
      </c>
      <c r="AA97">
        <v>13.585730999999999</v>
      </c>
      <c r="AB97">
        <v>12.735429</v>
      </c>
      <c r="AC97">
        <v>9.3584709999999998</v>
      </c>
      <c r="AD97">
        <v>8.8141079999999992</v>
      </c>
      <c r="AE97">
        <v>15.93505</v>
      </c>
      <c r="AF97">
        <v>17.162316000000001</v>
      </c>
      <c r="AG97">
        <v>40.587311</v>
      </c>
      <c r="AH97">
        <v>0</v>
      </c>
      <c r="AI97">
        <v>0</v>
      </c>
      <c r="AJ97">
        <v>0</v>
      </c>
      <c r="AK97">
        <v>50.925604</v>
      </c>
      <c r="AL97">
        <v>38.766063000000003</v>
      </c>
      <c r="AM97">
        <v>15.282514000000001</v>
      </c>
      <c r="AN97">
        <v>0.647455</v>
      </c>
      <c r="AO97">
        <v>0</v>
      </c>
      <c r="AP97">
        <v>0</v>
      </c>
      <c r="AQ97">
        <v>21.931560000000001</v>
      </c>
      <c r="AR97">
        <v>34.162176000000002</v>
      </c>
      <c r="AS97">
        <v>26.016168</v>
      </c>
      <c r="AT97">
        <v>18.288322999999998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2653.9298780000004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600.48824000000002</v>
      </c>
      <c r="L98">
        <v>631.59614699999997</v>
      </c>
      <c r="M98">
        <v>88.963999999999999</v>
      </c>
      <c r="N98">
        <v>57.111020000000003</v>
      </c>
      <c r="O98">
        <v>119.584659</v>
      </c>
      <c r="P98">
        <v>134.71277000000001</v>
      </c>
      <c r="Q98">
        <v>10.54997</v>
      </c>
      <c r="R98">
        <v>40.991227000000002</v>
      </c>
      <c r="S98">
        <v>25.519227000000001</v>
      </c>
      <c r="T98">
        <v>0</v>
      </c>
      <c r="U98">
        <v>404.95058999999998</v>
      </c>
      <c r="V98">
        <v>20.047699000000001</v>
      </c>
      <c r="W98">
        <v>33.651600000000002</v>
      </c>
      <c r="X98">
        <v>142.64760899999999</v>
      </c>
      <c r="Y98">
        <v>0</v>
      </c>
      <c r="Z98">
        <v>18.916841000000002</v>
      </c>
      <c r="AA98">
        <v>13.585730999999999</v>
      </c>
      <c r="AB98">
        <v>12.735429</v>
      </c>
      <c r="AC98">
        <v>9.3584709999999998</v>
      </c>
      <c r="AD98">
        <v>8.8141079999999992</v>
      </c>
      <c r="AE98">
        <v>15.93505</v>
      </c>
      <c r="AF98">
        <v>17.162316000000001</v>
      </c>
      <c r="AG98">
        <v>40.587311</v>
      </c>
      <c r="AH98">
        <v>0</v>
      </c>
      <c r="AI98">
        <v>0</v>
      </c>
      <c r="AJ98">
        <v>0</v>
      </c>
      <c r="AK98">
        <v>50.925604</v>
      </c>
      <c r="AL98">
        <v>38.766063000000003</v>
      </c>
      <c r="AM98">
        <v>15.282514000000001</v>
      </c>
      <c r="AN98">
        <v>0.647455</v>
      </c>
      <c r="AO98">
        <v>0</v>
      </c>
      <c r="AP98">
        <v>0</v>
      </c>
      <c r="AQ98">
        <v>11.392227</v>
      </c>
      <c r="AR98">
        <v>34.162176000000002</v>
      </c>
      <c r="AS98">
        <v>26.016168</v>
      </c>
      <c r="AT98">
        <v>17.963090999999999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2643.0653130000001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13.282467092499992</v>
      </c>
      <c r="L99">
        <f t="shared" si="2"/>
        <v>12.358255811999996</v>
      </c>
      <c r="M99">
        <f t="shared" si="2"/>
        <v>2.1351359999999993</v>
      </c>
      <c r="N99">
        <f t="shared" si="2"/>
        <v>1.3706485445000005</v>
      </c>
      <c r="O99">
        <f t="shared" si="2"/>
        <v>2.8700318160000018</v>
      </c>
      <c r="P99">
        <f t="shared" si="2"/>
        <v>3.2109009085000007</v>
      </c>
      <c r="Q99">
        <f t="shared" si="2"/>
        <v>0.24798188950000005</v>
      </c>
      <c r="R99">
        <f t="shared" si="2"/>
        <v>0.95854419774999977</v>
      </c>
      <c r="S99">
        <f t="shared" si="2"/>
        <v>0.58667183949999935</v>
      </c>
      <c r="T99">
        <f t="shared" si="2"/>
        <v>0</v>
      </c>
      <c r="U99">
        <f t="shared" si="2"/>
        <v>9.718814160000008</v>
      </c>
      <c r="V99">
        <f t="shared" si="2"/>
        <v>0.46699385325000003</v>
      </c>
      <c r="W99">
        <f t="shared" si="2"/>
        <v>0.84439263325000014</v>
      </c>
      <c r="X99">
        <f t="shared" si="2"/>
        <v>3.4196630664999952</v>
      </c>
      <c r="Y99">
        <f t="shared" si="2"/>
        <v>0</v>
      </c>
      <c r="Z99">
        <f t="shared" si="2"/>
        <v>0.33104471275000008</v>
      </c>
      <c r="AA99">
        <f t="shared" si="2"/>
        <v>0.45835570399999981</v>
      </c>
      <c r="AB99">
        <f t="shared" si="2"/>
        <v>0.40180406525000029</v>
      </c>
      <c r="AC99">
        <f t="shared" si="2"/>
        <v>0.25033910925000019</v>
      </c>
      <c r="AD99">
        <f t="shared" si="2"/>
        <v>0.17429898975000011</v>
      </c>
      <c r="AE99">
        <f t="shared" si="2"/>
        <v>0.55772675000000083</v>
      </c>
      <c r="AF99">
        <f t="shared" si="2"/>
        <v>0.33895574099999926</v>
      </c>
      <c r="AG99">
        <f t="shared" si="2"/>
        <v>0.97409546400000246</v>
      </c>
      <c r="AH99">
        <f t="shared" si="2"/>
        <v>0.82440303750000021</v>
      </c>
      <c r="AI99">
        <f t="shared" si="2"/>
        <v>0</v>
      </c>
      <c r="AJ99">
        <f t="shared" si="2"/>
        <v>0</v>
      </c>
      <c r="AK99">
        <f t="shared" si="2"/>
        <v>1.2222144960000003</v>
      </c>
      <c r="AL99">
        <f t="shared" si="2"/>
        <v>0.91373296049999986</v>
      </c>
      <c r="AM99">
        <f t="shared" si="2"/>
        <v>0.36678033599999987</v>
      </c>
      <c r="AN99">
        <f t="shared" si="2"/>
        <v>1.5538920000000015E-2</v>
      </c>
      <c r="AO99">
        <f t="shared" si="2"/>
        <v>0</v>
      </c>
      <c r="AP99">
        <f t="shared" si="2"/>
        <v>3.0193970500000004E-2</v>
      </c>
      <c r="AQ99">
        <f t="shared" si="2"/>
        <v>0.5129548199999997</v>
      </c>
      <c r="AR99">
        <f t="shared" si="2"/>
        <v>0.82629763199999862</v>
      </c>
      <c r="AS99">
        <f t="shared" si="2"/>
        <v>0.6998947547499994</v>
      </c>
      <c r="AT99">
        <f t="shared" si="2"/>
        <v>0.45366357375000055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60.822796850249986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L2" t="s">
        <v>18</v>
      </c>
      <c r="Q2" t="s">
        <v>38</v>
      </c>
      <c r="R2" t="s">
        <v>39</v>
      </c>
      <c r="S2" t="s">
        <v>40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1.2395670000000001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1.2395670000000001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0.83956699999999995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0.83956699999999995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1.2395670000000001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1.2395670000000001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77.687177000000005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77.687177000000005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50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50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50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37.558055000000003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37.558055000000003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50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31.650497000000001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31.650497000000001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0.136152</v>
      </c>
      <c r="R73">
        <v>4.8299999999999998E-4</v>
      </c>
      <c r="S73">
        <v>13.238</v>
      </c>
      <c r="T73">
        <v>0</v>
      </c>
      <c r="U73">
        <v>0</v>
      </c>
      <c r="V73">
        <v>14.99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28.364635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0.136152</v>
      </c>
      <c r="R74">
        <v>0</v>
      </c>
      <c r="S74">
        <v>13.238</v>
      </c>
      <c r="T74">
        <v>0</v>
      </c>
      <c r="U74">
        <v>0</v>
      </c>
      <c r="V74">
        <v>2.86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16.234151999999998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0.136152</v>
      </c>
      <c r="R75">
        <v>4.8299999999999998E-4</v>
      </c>
      <c r="S75">
        <v>9.7306699999999999</v>
      </c>
      <c r="T75">
        <v>0</v>
      </c>
      <c r="U75">
        <v>0</v>
      </c>
      <c r="V75">
        <v>2.86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12.727304999999999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9.7306699999999999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9.7306699999999999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94.538176000000007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94.538176000000007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95.034707999999995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95.034707999999995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95.210145999999995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95.210145999999995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95.034707999999995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95.034707999999995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95.484809999999996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95.484809999999996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95.034707999999995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95.034707999999995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94.539416000000003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94.539416000000003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14.232635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14.232635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94.539416000000003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94.539416000000003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94.529887000000002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94.529887000000002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94.539416000000003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94.539416000000003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0.74273500000000003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0.74273500000000003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0.81196599999999997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0.81196599999999997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0.81196599999999997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0.81196599999999997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0.31202264274999997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1.0211399999999999E-4</v>
      </c>
      <c r="R99">
        <f t="shared" si="2"/>
        <v>2.4149999999999999E-7</v>
      </c>
      <c r="S99">
        <f t="shared" si="2"/>
        <v>1.1484335000000002E-2</v>
      </c>
      <c r="T99">
        <f t="shared" si="2"/>
        <v>0</v>
      </c>
      <c r="U99">
        <f t="shared" si="2"/>
        <v>0</v>
      </c>
      <c r="V99">
        <f t="shared" si="2"/>
        <v>7.2479638000000013E-2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0.39608897125000003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261.67</v>
      </c>
      <c r="C3" s="34">
        <v>87.22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213.71</v>
      </c>
      <c r="O3">
        <v>100.2</v>
      </c>
      <c r="P3">
        <v>3.04</v>
      </c>
      <c r="Q3">
        <v>7.01</v>
      </c>
      <c r="R3" s="93">
        <v>0</v>
      </c>
      <c r="S3" s="93">
        <v>0</v>
      </c>
      <c r="T3" s="93">
        <v>0</v>
      </c>
      <c r="U3">
        <v>3</v>
      </c>
      <c r="V3">
        <v>0</v>
      </c>
      <c r="W3">
        <v>2.6</v>
      </c>
      <c r="X3">
        <v>56</v>
      </c>
      <c r="Y3">
        <v>18.66</v>
      </c>
      <c r="Z3">
        <v>18.670000000000002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40.33</v>
      </c>
      <c r="AI3">
        <v>40.33</v>
      </c>
      <c r="AJ3">
        <v>29.01</v>
      </c>
      <c r="AK3">
        <v>0</v>
      </c>
      <c r="AL3">
        <v>0</v>
      </c>
    </row>
    <row r="4" spans="1:38">
      <c r="A4" t="s">
        <v>46</v>
      </c>
      <c r="B4" s="34">
        <v>261.67</v>
      </c>
      <c r="C4" s="34">
        <v>87.22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213.71</v>
      </c>
      <c r="O4">
        <v>100.2</v>
      </c>
      <c r="P4">
        <v>3.04</v>
      </c>
      <c r="Q4">
        <v>7.01</v>
      </c>
      <c r="R4" s="93">
        <v>0</v>
      </c>
      <c r="S4" s="93">
        <v>0</v>
      </c>
      <c r="T4" s="93">
        <v>0</v>
      </c>
      <c r="U4">
        <v>3</v>
      </c>
      <c r="V4">
        <v>0</v>
      </c>
      <c r="W4">
        <v>2.6</v>
      </c>
      <c r="X4">
        <v>58</v>
      </c>
      <c r="Y4">
        <v>19.34</v>
      </c>
      <c r="Z4">
        <v>19.329999999999998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11.66</v>
      </c>
      <c r="AH4">
        <v>40.33</v>
      </c>
      <c r="AI4">
        <v>40.33</v>
      </c>
      <c r="AJ4">
        <v>29.01</v>
      </c>
      <c r="AK4">
        <v>0</v>
      </c>
      <c r="AL4">
        <v>0</v>
      </c>
    </row>
    <row r="5" spans="1:38">
      <c r="A5" t="s">
        <v>47</v>
      </c>
      <c r="B5" s="34">
        <v>261.67</v>
      </c>
      <c r="C5" s="34">
        <v>87.22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213.71</v>
      </c>
      <c r="O5">
        <v>100.2</v>
      </c>
      <c r="P5">
        <v>3.04</v>
      </c>
      <c r="Q5">
        <v>7.01</v>
      </c>
      <c r="R5" s="93">
        <v>0</v>
      </c>
      <c r="S5" s="93">
        <v>0</v>
      </c>
      <c r="T5" s="93">
        <v>0</v>
      </c>
      <c r="U5">
        <v>3</v>
      </c>
      <c r="V5">
        <v>0</v>
      </c>
      <c r="W5">
        <v>2.6</v>
      </c>
      <c r="X5">
        <v>59</v>
      </c>
      <c r="Y5">
        <v>19.66</v>
      </c>
      <c r="Z5">
        <v>19.670000000000002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11.75</v>
      </c>
      <c r="AH5">
        <v>41.33</v>
      </c>
      <c r="AI5">
        <v>41.33</v>
      </c>
      <c r="AJ5">
        <v>29.01</v>
      </c>
      <c r="AK5">
        <v>0</v>
      </c>
      <c r="AL5">
        <v>0</v>
      </c>
    </row>
    <row r="6" spans="1:38">
      <c r="A6" t="s">
        <v>48</v>
      </c>
      <c r="B6" s="34">
        <v>261.67</v>
      </c>
      <c r="C6" s="34">
        <v>87.22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213.71</v>
      </c>
      <c r="O6">
        <v>100.2</v>
      </c>
      <c r="P6">
        <v>3.04</v>
      </c>
      <c r="Q6">
        <v>7.01</v>
      </c>
      <c r="R6" s="93">
        <v>0</v>
      </c>
      <c r="S6" s="93">
        <v>0</v>
      </c>
      <c r="T6" s="93">
        <v>0</v>
      </c>
      <c r="U6">
        <v>3</v>
      </c>
      <c r="V6">
        <v>0</v>
      </c>
      <c r="W6">
        <v>2.6</v>
      </c>
      <c r="X6">
        <v>60.5</v>
      </c>
      <c r="Y6">
        <v>20.16</v>
      </c>
      <c r="Z6">
        <v>20.170000000000002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11.97</v>
      </c>
      <c r="AH6">
        <v>41.67</v>
      </c>
      <c r="AI6">
        <v>41.67</v>
      </c>
      <c r="AJ6">
        <v>29.01</v>
      </c>
      <c r="AK6">
        <v>0</v>
      </c>
      <c r="AL6">
        <v>0</v>
      </c>
    </row>
    <row r="7" spans="1:38">
      <c r="A7" t="s">
        <v>49</v>
      </c>
      <c r="B7" s="34">
        <v>261.67</v>
      </c>
      <c r="C7" s="34">
        <v>87.22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</v>
      </c>
      <c r="N7">
        <v>213.71</v>
      </c>
      <c r="O7">
        <v>100.2</v>
      </c>
      <c r="P7">
        <v>2.96</v>
      </c>
      <c r="Q7">
        <v>7.01</v>
      </c>
      <c r="R7" s="93">
        <v>0</v>
      </c>
      <c r="S7" s="93">
        <v>0</v>
      </c>
      <c r="T7" s="93">
        <v>0</v>
      </c>
      <c r="U7">
        <v>3</v>
      </c>
      <c r="V7">
        <v>0</v>
      </c>
      <c r="W7">
        <v>2.6</v>
      </c>
      <c r="X7">
        <v>61.5</v>
      </c>
      <c r="Y7">
        <v>20.5</v>
      </c>
      <c r="Z7">
        <v>20.5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12.16</v>
      </c>
      <c r="AH7">
        <v>42</v>
      </c>
      <c r="AI7">
        <v>42</v>
      </c>
      <c r="AJ7">
        <v>29.01</v>
      </c>
      <c r="AK7">
        <v>0</v>
      </c>
      <c r="AL7">
        <v>0</v>
      </c>
    </row>
    <row r="8" spans="1:38">
      <c r="A8" t="s">
        <v>50</v>
      </c>
      <c r="B8" s="34">
        <v>261.67</v>
      </c>
      <c r="C8" s="34">
        <v>87.22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</v>
      </c>
      <c r="N8">
        <v>213.71</v>
      </c>
      <c r="O8">
        <v>100.2</v>
      </c>
      <c r="P8">
        <v>2.96</v>
      </c>
      <c r="Q8">
        <v>7.01</v>
      </c>
      <c r="R8" s="93">
        <v>0</v>
      </c>
      <c r="S8" s="93">
        <v>0</v>
      </c>
      <c r="T8" s="93">
        <v>0</v>
      </c>
      <c r="U8">
        <v>3</v>
      </c>
      <c r="V8">
        <v>0</v>
      </c>
      <c r="W8">
        <v>2.6</v>
      </c>
      <c r="X8">
        <v>62.5</v>
      </c>
      <c r="Y8">
        <v>20.84</v>
      </c>
      <c r="Z8">
        <v>20.83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12.25</v>
      </c>
      <c r="AH8">
        <v>37</v>
      </c>
      <c r="AI8">
        <v>37</v>
      </c>
      <c r="AJ8">
        <v>29.01</v>
      </c>
      <c r="AK8">
        <v>0</v>
      </c>
      <c r="AL8">
        <v>0</v>
      </c>
    </row>
    <row r="9" spans="1:38">
      <c r="A9" t="s">
        <v>51</v>
      </c>
      <c r="B9" s="34">
        <v>261.67</v>
      </c>
      <c r="C9" s="34">
        <v>87.22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</v>
      </c>
      <c r="N9">
        <v>213.71</v>
      </c>
      <c r="O9">
        <v>100.2</v>
      </c>
      <c r="P9">
        <v>2.96</v>
      </c>
      <c r="Q9">
        <v>7.01</v>
      </c>
      <c r="R9" s="93">
        <v>0</v>
      </c>
      <c r="S9" s="93">
        <v>0</v>
      </c>
      <c r="T9" s="93">
        <v>0</v>
      </c>
      <c r="U9">
        <v>3</v>
      </c>
      <c r="V9">
        <v>0</v>
      </c>
      <c r="W9">
        <v>2.6</v>
      </c>
      <c r="X9">
        <v>63.5</v>
      </c>
      <c r="Y9">
        <v>21.16</v>
      </c>
      <c r="Z9">
        <v>21.17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33</v>
      </c>
      <c r="AI9">
        <v>33</v>
      </c>
      <c r="AJ9">
        <v>29.01</v>
      </c>
      <c r="AK9">
        <v>0</v>
      </c>
      <c r="AL9">
        <v>0</v>
      </c>
    </row>
    <row r="10" spans="1:38">
      <c r="A10" t="s">
        <v>52</v>
      </c>
      <c r="B10" s="34">
        <v>261.67</v>
      </c>
      <c r="C10" s="34">
        <v>87.22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</v>
      </c>
      <c r="N10">
        <v>213.71</v>
      </c>
      <c r="O10">
        <v>100.2</v>
      </c>
      <c r="P10">
        <v>2.96</v>
      </c>
      <c r="Q10">
        <v>7.01</v>
      </c>
      <c r="R10" s="93">
        <v>0</v>
      </c>
      <c r="S10" s="93">
        <v>0</v>
      </c>
      <c r="T10" s="93">
        <v>0</v>
      </c>
      <c r="U10">
        <v>3</v>
      </c>
      <c r="V10">
        <v>0</v>
      </c>
      <c r="W10">
        <v>2.6</v>
      </c>
      <c r="X10">
        <v>64</v>
      </c>
      <c r="Y10">
        <v>21.34</v>
      </c>
      <c r="Z10">
        <v>21.33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</v>
      </c>
      <c r="AH10">
        <v>33.33</v>
      </c>
      <c r="AI10">
        <v>33.33</v>
      </c>
      <c r="AJ10">
        <v>29.01</v>
      </c>
      <c r="AK10">
        <v>0</v>
      </c>
      <c r="AL10">
        <v>0</v>
      </c>
    </row>
    <row r="11" spans="1:38">
      <c r="A11" t="s">
        <v>53</v>
      </c>
      <c r="B11" s="34">
        <v>261.67</v>
      </c>
      <c r="C11" s="34">
        <v>87.22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</v>
      </c>
      <c r="N11">
        <v>213.71</v>
      </c>
      <c r="O11">
        <v>100.2</v>
      </c>
      <c r="P11">
        <v>2.88</v>
      </c>
      <c r="Q11">
        <v>6.01</v>
      </c>
      <c r="R11" s="93">
        <v>0</v>
      </c>
      <c r="S11" s="93">
        <v>0</v>
      </c>
      <c r="T11" s="93">
        <v>0</v>
      </c>
      <c r="U11">
        <v>2.92</v>
      </c>
      <c r="V11">
        <v>0</v>
      </c>
      <c r="W11">
        <v>2.6</v>
      </c>
      <c r="X11">
        <v>55</v>
      </c>
      <c r="Y11">
        <v>18.34</v>
      </c>
      <c r="Z11">
        <v>18.329999999999998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12.34</v>
      </c>
      <c r="AH11">
        <v>34</v>
      </c>
      <c r="AI11">
        <v>34</v>
      </c>
      <c r="AJ11">
        <v>28.04</v>
      </c>
      <c r="AK11">
        <v>0</v>
      </c>
      <c r="AL11">
        <v>0</v>
      </c>
    </row>
    <row r="12" spans="1:38">
      <c r="A12" t="s">
        <v>54</v>
      </c>
      <c r="B12" s="34">
        <v>261.67</v>
      </c>
      <c r="C12" s="34">
        <v>87.22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</v>
      </c>
      <c r="N12">
        <v>213.71</v>
      </c>
      <c r="O12">
        <v>100.2</v>
      </c>
      <c r="P12">
        <v>2.88</v>
      </c>
      <c r="Q12">
        <v>6.01</v>
      </c>
      <c r="R12" s="93">
        <v>0</v>
      </c>
      <c r="S12" s="93">
        <v>0</v>
      </c>
      <c r="T12" s="93">
        <v>0</v>
      </c>
      <c r="U12">
        <v>2.92</v>
      </c>
      <c r="V12">
        <v>0</v>
      </c>
      <c r="W12">
        <v>2.6</v>
      </c>
      <c r="X12">
        <v>55</v>
      </c>
      <c r="Y12">
        <v>18.34</v>
      </c>
      <c r="Z12">
        <v>18.329999999999998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</v>
      </c>
      <c r="AH12">
        <v>35.67</v>
      </c>
      <c r="AI12">
        <v>35.67</v>
      </c>
      <c r="AJ12">
        <v>28.04</v>
      </c>
      <c r="AK12">
        <v>0</v>
      </c>
      <c r="AL12">
        <v>0</v>
      </c>
    </row>
    <row r="13" spans="1:38">
      <c r="A13" t="s">
        <v>55</v>
      </c>
      <c r="B13" s="34">
        <v>234.89</v>
      </c>
      <c r="C13" s="34">
        <v>68.2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47.38</v>
      </c>
      <c r="N13">
        <v>213.71</v>
      </c>
      <c r="O13">
        <v>100.2</v>
      </c>
      <c r="P13">
        <v>2.88</v>
      </c>
      <c r="Q13">
        <v>6.01</v>
      </c>
      <c r="R13" s="93">
        <v>0</v>
      </c>
      <c r="S13" s="93">
        <v>0</v>
      </c>
      <c r="T13" s="93">
        <v>0</v>
      </c>
      <c r="U13">
        <v>2.92</v>
      </c>
      <c r="V13">
        <v>0</v>
      </c>
      <c r="W13">
        <v>2.6</v>
      </c>
      <c r="X13">
        <v>55</v>
      </c>
      <c r="Y13">
        <v>18.34</v>
      </c>
      <c r="Z13">
        <v>18.329999999999998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13.34</v>
      </c>
      <c r="AH13">
        <v>37.67</v>
      </c>
      <c r="AI13">
        <v>37.67</v>
      </c>
      <c r="AJ13">
        <v>28.04</v>
      </c>
      <c r="AK13">
        <v>0</v>
      </c>
      <c r="AL13">
        <v>0</v>
      </c>
    </row>
    <row r="14" spans="1:38">
      <c r="A14" t="s">
        <v>56</v>
      </c>
      <c r="B14" s="34">
        <v>261.67</v>
      </c>
      <c r="C14" s="34">
        <v>68.2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47.38</v>
      </c>
      <c r="N14">
        <v>213.71</v>
      </c>
      <c r="O14">
        <v>100.2</v>
      </c>
      <c r="P14">
        <v>2.88</v>
      </c>
      <c r="Q14">
        <v>6.01</v>
      </c>
      <c r="R14" s="93">
        <v>0</v>
      </c>
      <c r="S14" s="93">
        <v>0</v>
      </c>
      <c r="T14" s="93">
        <v>0</v>
      </c>
      <c r="U14">
        <v>2.92</v>
      </c>
      <c r="V14">
        <v>0</v>
      </c>
      <c r="W14">
        <v>2.6</v>
      </c>
      <c r="X14">
        <v>55.5</v>
      </c>
      <c r="Y14">
        <v>18.5</v>
      </c>
      <c r="Z14">
        <v>18.5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13.66</v>
      </c>
      <c r="AH14">
        <v>38</v>
      </c>
      <c r="AI14">
        <v>38</v>
      </c>
      <c r="AJ14">
        <v>28.04</v>
      </c>
      <c r="AK14">
        <v>0</v>
      </c>
      <c r="AL14">
        <v>0</v>
      </c>
    </row>
    <row r="15" spans="1:38">
      <c r="A15" t="s">
        <v>57</v>
      </c>
      <c r="B15" s="34">
        <v>261.67</v>
      </c>
      <c r="C15" s="34">
        <v>87.22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</v>
      </c>
      <c r="N15">
        <v>213.71</v>
      </c>
      <c r="O15">
        <v>100.2</v>
      </c>
      <c r="P15">
        <v>2.88</v>
      </c>
      <c r="Q15">
        <v>6.01</v>
      </c>
      <c r="R15" s="93">
        <v>0</v>
      </c>
      <c r="S15" s="93">
        <v>0</v>
      </c>
      <c r="T15" s="93">
        <v>0</v>
      </c>
      <c r="U15">
        <v>2.84</v>
      </c>
      <c r="V15">
        <v>0</v>
      </c>
      <c r="W15">
        <v>2.6</v>
      </c>
      <c r="X15">
        <v>56</v>
      </c>
      <c r="Y15">
        <v>18.66</v>
      </c>
      <c r="Z15">
        <v>18.670000000000002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</v>
      </c>
      <c r="AH15">
        <v>38.33</v>
      </c>
      <c r="AI15">
        <v>38.33</v>
      </c>
      <c r="AJ15">
        <v>29.01</v>
      </c>
      <c r="AK15">
        <v>0</v>
      </c>
      <c r="AL15">
        <v>0</v>
      </c>
    </row>
    <row r="16" spans="1:38">
      <c r="A16" t="s">
        <v>58</v>
      </c>
      <c r="B16" s="34">
        <v>261.67</v>
      </c>
      <c r="C16" s="34">
        <v>87.22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</v>
      </c>
      <c r="N16">
        <v>213.71</v>
      </c>
      <c r="O16">
        <v>100.2</v>
      </c>
      <c r="P16">
        <v>2.88</v>
      </c>
      <c r="Q16">
        <v>6.01</v>
      </c>
      <c r="R16" s="93">
        <v>0</v>
      </c>
      <c r="S16" s="93">
        <v>0</v>
      </c>
      <c r="T16" s="93">
        <v>0</v>
      </c>
      <c r="U16">
        <v>2.84</v>
      </c>
      <c r="V16">
        <v>0</v>
      </c>
      <c r="W16">
        <v>2.6</v>
      </c>
      <c r="X16">
        <v>56</v>
      </c>
      <c r="Y16">
        <v>18.66</v>
      </c>
      <c r="Z16">
        <v>18.670000000000002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</v>
      </c>
      <c r="AH16">
        <v>38</v>
      </c>
      <c r="AI16">
        <v>38</v>
      </c>
      <c r="AJ16">
        <v>29.01</v>
      </c>
      <c r="AK16">
        <v>0</v>
      </c>
      <c r="AL16">
        <v>0</v>
      </c>
    </row>
    <row r="17" spans="1:38">
      <c r="A17" t="s">
        <v>59</v>
      </c>
      <c r="B17" s="34">
        <v>261.67</v>
      </c>
      <c r="C17" s="34">
        <v>87.22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</v>
      </c>
      <c r="N17">
        <v>213.71</v>
      </c>
      <c r="O17">
        <v>100.2</v>
      </c>
      <c r="P17">
        <v>2.88</v>
      </c>
      <c r="Q17">
        <v>6.01</v>
      </c>
      <c r="R17" s="93">
        <v>0</v>
      </c>
      <c r="S17" s="93">
        <v>0</v>
      </c>
      <c r="T17" s="93">
        <v>0</v>
      </c>
      <c r="U17">
        <v>2.84</v>
      </c>
      <c r="V17">
        <v>0</v>
      </c>
      <c r="W17">
        <v>2.6</v>
      </c>
      <c r="X17">
        <v>62.5</v>
      </c>
      <c r="Y17">
        <v>20.84</v>
      </c>
      <c r="Z17">
        <v>20.83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</v>
      </c>
      <c r="AH17">
        <v>37</v>
      </c>
      <c r="AI17">
        <v>37</v>
      </c>
      <c r="AJ17">
        <v>29.01</v>
      </c>
      <c r="AK17">
        <v>0</v>
      </c>
      <c r="AL17">
        <v>0</v>
      </c>
    </row>
    <row r="18" spans="1:38">
      <c r="A18" t="s">
        <v>60</v>
      </c>
      <c r="B18" s="34">
        <v>261.67</v>
      </c>
      <c r="C18" s="34">
        <v>87.22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</v>
      </c>
      <c r="N18">
        <v>213.71</v>
      </c>
      <c r="O18">
        <v>100.2</v>
      </c>
      <c r="P18">
        <v>2.88</v>
      </c>
      <c r="Q18">
        <v>6.01</v>
      </c>
      <c r="R18" s="93">
        <v>0</v>
      </c>
      <c r="S18" s="93">
        <v>0</v>
      </c>
      <c r="T18" s="93">
        <v>0</v>
      </c>
      <c r="U18">
        <v>2.84</v>
      </c>
      <c r="V18">
        <v>0</v>
      </c>
      <c r="W18">
        <v>2.6</v>
      </c>
      <c r="X18">
        <v>61.5</v>
      </c>
      <c r="Y18">
        <v>20.5</v>
      </c>
      <c r="Z18">
        <v>20.5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</v>
      </c>
      <c r="AH18">
        <v>36.33</v>
      </c>
      <c r="AI18">
        <v>36.33</v>
      </c>
      <c r="AJ18">
        <v>29.01</v>
      </c>
      <c r="AK18">
        <v>0</v>
      </c>
      <c r="AL18">
        <v>0</v>
      </c>
    </row>
    <row r="19" spans="1:38">
      <c r="A19" t="s">
        <v>61</v>
      </c>
      <c r="B19" s="34">
        <v>261.67</v>
      </c>
      <c r="C19" s="34">
        <v>87.22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</v>
      </c>
      <c r="N19">
        <v>213.71</v>
      </c>
      <c r="O19">
        <v>100.2</v>
      </c>
      <c r="P19">
        <v>2.73</v>
      </c>
      <c r="Q19">
        <v>6.01</v>
      </c>
      <c r="R19" s="93">
        <v>0</v>
      </c>
      <c r="S19" s="93">
        <v>0</v>
      </c>
      <c r="T19" s="93">
        <v>0</v>
      </c>
      <c r="U19">
        <v>2.84</v>
      </c>
      <c r="V19">
        <v>0</v>
      </c>
      <c r="W19">
        <v>2.6</v>
      </c>
      <c r="X19">
        <v>60.5</v>
      </c>
      <c r="Y19">
        <v>20.16</v>
      </c>
      <c r="Z19">
        <v>20.170000000000002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</v>
      </c>
      <c r="AH19">
        <v>35.67</v>
      </c>
      <c r="AI19">
        <v>35.67</v>
      </c>
      <c r="AJ19">
        <v>29.01</v>
      </c>
      <c r="AK19">
        <v>0</v>
      </c>
      <c r="AL19">
        <v>0</v>
      </c>
    </row>
    <row r="20" spans="1:38">
      <c r="A20" t="s">
        <v>62</v>
      </c>
      <c r="B20" s="34">
        <v>261.67</v>
      </c>
      <c r="C20" s="34">
        <v>87.22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</v>
      </c>
      <c r="N20">
        <v>213.71</v>
      </c>
      <c r="O20">
        <v>100.2</v>
      </c>
      <c r="P20">
        <v>2.73</v>
      </c>
      <c r="Q20">
        <v>6.01</v>
      </c>
      <c r="R20" s="93">
        <v>0</v>
      </c>
      <c r="S20" s="93">
        <v>0</v>
      </c>
      <c r="T20" s="93">
        <v>0</v>
      </c>
      <c r="U20">
        <v>2.84</v>
      </c>
      <c r="V20">
        <v>0</v>
      </c>
      <c r="W20">
        <v>2.6</v>
      </c>
      <c r="X20">
        <v>60.5</v>
      </c>
      <c r="Y20">
        <v>20.16</v>
      </c>
      <c r="Z20">
        <v>20.170000000000002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11.66</v>
      </c>
      <c r="AH20">
        <v>35</v>
      </c>
      <c r="AI20">
        <v>35</v>
      </c>
      <c r="AJ20">
        <v>29.01</v>
      </c>
      <c r="AK20">
        <v>0</v>
      </c>
      <c r="AL20">
        <v>0</v>
      </c>
    </row>
    <row r="21" spans="1:38">
      <c r="A21" t="s">
        <v>63</v>
      </c>
      <c r="B21" s="34">
        <v>261.67</v>
      </c>
      <c r="C21" s="34">
        <v>87.22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</v>
      </c>
      <c r="N21">
        <v>213.71</v>
      </c>
      <c r="O21">
        <v>100.2</v>
      </c>
      <c r="P21">
        <v>2.73</v>
      </c>
      <c r="Q21">
        <v>6.01</v>
      </c>
      <c r="R21" s="93">
        <v>0</v>
      </c>
      <c r="S21" s="93">
        <v>0</v>
      </c>
      <c r="T21" s="93">
        <v>0</v>
      </c>
      <c r="U21">
        <v>2.84</v>
      </c>
      <c r="V21">
        <v>0</v>
      </c>
      <c r="W21">
        <v>2.6</v>
      </c>
      <c r="X21">
        <v>67.5</v>
      </c>
      <c r="Y21">
        <v>22.5</v>
      </c>
      <c r="Z21">
        <v>22.5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</v>
      </c>
      <c r="AH21">
        <v>42</v>
      </c>
      <c r="AI21">
        <v>42</v>
      </c>
      <c r="AJ21">
        <v>29.01</v>
      </c>
      <c r="AK21">
        <v>0</v>
      </c>
      <c r="AL21">
        <v>0</v>
      </c>
    </row>
    <row r="22" spans="1:38">
      <c r="A22" t="s">
        <v>64</v>
      </c>
      <c r="B22" s="34">
        <v>234.89</v>
      </c>
      <c r="C22" s="34">
        <v>68.2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47.38</v>
      </c>
      <c r="N22">
        <v>213.71</v>
      </c>
      <c r="O22">
        <v>100.2</v>
      </c>
      <c r="P22">
        <v>2.73</v>
      </c>
      <c r="Q22">
        <v>6.01</v>
      </c>
      <c r="R22" s="93">
        <v>0</v>
      </c>
      <c r="S22" s="93">
        <v>0</v>
      </c>
      <c r="T22" s="93">
        <v>0</v>
      </c>
      <c r="U22">
        <v>2.84</v>
      </c>
      <c r="V22">
        <v>0</v>
      </c>
      <c r="W22">
        <v>2.6</v>
      </c>
      <c r="X22">
        <v>66.5</v>
      </c>
      <c r="Y22">
        <v>22.16</v>
      </c>
      <c r="Z22">
        <v>22.17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14.34</v>
      </c>
      <c r="AH22">
        <v>42</v>
      </c>
      <c r="AI22">
        <v>42</v>
      </c>
      <c r="AJ22">
        <v>29.01</v>
      </c>
      <c r="AK22">
        <v>0</v>
      </c>
      <c r="AL22">
        <v>0</v>
      </c>
    </row>
    <row r="23" spans="1:38">
      <c r="A23" t="s">
        <v>65</v>
      </c>
      <c r="B23" s="34">
        <v>234.89</v>
      </c>
      <c r="C23" s="34">
        <v>68.2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47.38</v>
      </c>
      <c r="N23">
        <v>213.71</v>
      </c>
      <c r="O23">
        <v>100.2</v>
      </c>
      <c r="P23">
        <v>2.73</v>
      </c>
      <c r="Q23">
        <v>6.01</v>
      </c>
      <c r="R23" s="93">
        <v>0</v>
      </c>
      <c r="S23" s="93">
        <v>0</v>
      </c>
      <c r="T23" s="93">
        <v>0</v>
      </c>
      <c r="U23">
        <v>2.77</v>
      </c>
      <c r="V23">
        <v>0</v>
      </c>
      <c r="W23">
        <v>2.5099999999999998</v>
      </c>
      <c r="X23">
        <v>65.5</v>
      </c>
      <c r="Y23">
        <v>21.84</v>
      </c>
      <c r="Z23">
        <v>21.83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17.66</v>
      </c>
      <c r="AH23">
        <v>41.33</v>
      </c>
      <c r="AI23">
        <v>41.33</v>
      </c>
      <c r="AJ23">
        <v>29.01</v>
      </c>
      <c r="AK23">
        <v>0</v>
      </c>
      <c r="AL23">
        <v>0</v>
      </c>
    </row>
    <row r="24" spans="1:38">
      <c r="A24" t="s">
        <v>66</v>
      </c>
      <c r="B24" s="34">
        <v>261.67</v>
      </c>
      <c r="C24" s="34">
        <v>87.22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213.71</v>
      </c>
      <c r="O24">
        <v>100.2</v>
      </c>
      <c r="P24">
        <v>2.73</v>
      </c>
      <c r="Q24">
        <v>6.01</v>
      </c>
      <c r="R24" s="93">
        <v>0</v>
      </c>
      <c r="S24" s="93">
        <v>0</v>
      </c>
      <c r="T24" s="93">
        <v>0</v>
      </c>
      <c r="U24">
        <v>2.77</v>
      </c>
      <c r="V24">
        <v>0</v>
      </c>
      <c r="W24">
        <v>2.5099999999999998</v>
      </c>
      <c r="X24">
        <v>64</v>
      </c>
      <c r="Y24">
        <v>21.34</v>
      </c>
      <c r="Z24">
        <v>21.33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17</v>
      </c>
      <c r="AH24">
        <v>40</v>
      </c>
      <c r="AI24">
        <v>40</v>
      </c>
      <c r="AJ24">
        <v>29.01</v>
      </c>
      <c r="AK24">
        <v>0</v>
      </c>
      <c r="AL24">
        <v>0</v>
      </c>
    </row>
    <row r="25" spans="1:38">
      <c r="A25" t="s">
        <v>67</v>
      </c>
      <c r="B25" s="34">
        <v>261.67</v>
      </c>
      <c r="C25" s="34">
        <v>87.22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213.71</v>
      </c>
      <c r="O25">
        <v>100.2</v>
      </c>
      <c r="P25">
        <v>2.73</v>
      </c>
      <c r="Q25">
        <v>6.01</v>
      </c>
      <c r="R25" s="93">
        <v>0</v>
      </c>
      <c r="S25" s="93">
        <v>0</v>
      </c>
      <c r="T25" s="93">
        <v>0</v>
      </c>
      <c r="U25">
        <v>2.77</v>
      </c>
      <c r="V25">
        <v>0</v>
      </c>
      <c r="W25">
        <v>2.5099999999999998</v>
      </c>
      <c r="X25">
        <v>62.5</v>
      </c>
      <c r="Y25">
        <v>20.84</v>
      </c>
      <c r="Z25">
        <v>20.83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</v>
      </c>
      <c r="AH25">
        <v>38.67</v>
      </c>
      <c r="AI25">
        <v>38.67</v>
      </c>
      <c r="AJ25">
        <v>29.01</v>
      </c>
      <c r="AK25">
        <v>0</v>
      </c>
      <c r="AL25">
        <v>0</v>
      </c>
    </row>
    <row r="26" spans="1:38">
      <c r="A26" t="s">
        <v>68</v>
      </c>
      <c r="B26" s="34">
        <v>261.67</v>
      </c>
      <c r="C26" s="34">
        <v>87.22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213.71</v>
      </c>
      <c r="O26">
        <v>100.2</v>
      </c>
      <c r="P26">
        <v>2.73</v>
      </c>
      <c r="Q26">
        <v>6.01</v>
      </c>
      <c r="R26" s="93">
        <v>0</v>
      </c>
      <c r="S26" s="93">
        <v>0</v>
      </c>
      <c r="T26" s="93">
        <v>0</v>
      </c>
      <c r="U26">
        <v>2.77</v>
      </c>
      <c r="V26">
        <v>0</v>
      </c>
      <c r="W26">
        <v>2.5099999999999998</v>
      </c>
      <c r="X26">
        <v>61</v>
      </c>
      <c r="Y26">
        <v>20.34</v>
      </c>
      <c r="Z26">
        <v>20.329999999999998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15</v>
      </c>
      <c r="AH26">
        <v>37.33</v>
      </c>
      <c r="AI26">
        <v>37.33</v>
      </c>
      <c r="AJ26">
        <v>29.01</v>
      </c>
      <c r="AK26">
        <v>0</v>
      </c>
      <c r="AL26">
        <v>0</v>
      </c>
    </row>
    <row r="27" spans="1:38">
      <c r="A27" t="s">
        <v>69</v>
      </c>
      <c r="B27" s="34">
        <v>261.67</v>
      </c>
      <c r="C27" s="34">
        <v>87.22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47.38</v>
      </c>
      <c r="N27">
        <v>213.71</v>
      </c>
      <c r="O27">
        <v>100.2</v>
      </c>
      <c r="P27">
        <v>2.96</v>
      </c>
      <c r="Q27">
        <v>6.01</v>
      </c>
      <c r="R27" s="93">
        <v>0</v>
      </c>
      <c r="S27" s="93">
        <v>0</v>
      </c>
      <c r="T27" s="93">
        <v>0</v>
      </c>
      <c r="U27">
        <v>2.77</v>
      </c>
      <c r="V27">
        <v>0</v>
      </c>
      <c r="W27">
        <v>2.5099999999999998</v>
      </c>
      <c r="X27">
        <v>55.5</v>
      </c>
      <c r="Y27">
        <v>18.5</v>
      </c>
      <c r="Z27">
        <v>18.5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16.66</v>
      </c>
      <c r="AH27">
        <v>33.67</v>
      </c>
      <c r="AI27">
        <v>33.67</v>
      </c>
      <c r="AJ27">
        <v>29.01</v>
      </c>
      <c r="AK27">
        <v>0</v>
      </c>
      <c r="AL27">
        <v>0</v>
      </c>
    </row>
    <row r="28" spans="1:38">
      <c r="A28" t="s">
        <v>70</v>
      </c>
      <c r="B28" s="34">
        <v>261.67</v>
      </c>
      <c r="C28" s="34">
        <v>87.22</v>
      </c>
      <c r="D28" s="93">
        <f t="shared" si="0"/>
        <v>1.22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58</v>
      </c>
      <c r="N28">
        <v>213.71</v>
      </c>
      <c r="O28">
        <v>100.2</v>
      </c>
      <c r="P28">
        <v>2.96</v>
      </c>
      <c r="Q28">
        <v>6.01</v>
      </c>
      <c r="R28" s="93">
        <v>1.22</v>
      </c>
      <c r="S28" s="93">
        <v>0</v>
      </c>
      <c r="T28" s="93">
        <v>0</v>
      </c>
      <c r="U28">
        <v>2.77</v>
      </c>
      <c r="V28">
        <v>1.5863160000000001</v>
      </c>
      <c r="W28">
        <v>2.5099999999999998</v>
      </c>
      <c r="X28">
        <v>55</v>
      </c>
      <c r="Y28">
        <v>18.34</v>
      </c>
      <c r="Z28">
        <v>18.329999999999998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16.34</v>
      </c>
      <c r="AH28">
        <v>31.33</v>
      </c>
      <c r="AI28">
        <v>31.33</v>
      </c>
      <c r="AJ28">
        <v>28.04</v>
      </c>
      <c r="AK28">
        <v>0</v>
      </c>
      <c r="AL28">
        <v>0</v>
      </c>
    </row>
    <row r="29" spans="1:38">
      <c r="A29" t="s">
        <v>71</v>
      </c>
      <c r="B29" s="34">
        <v>261.67</v>
      </c>
      <c r="C29" s="34">
        <v>87.22</v>
      </c>
      <c r="D29" s="93">
        <f t="shared" si="0"/>
        <v>14.620000000000001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58</v>
      </c>
      <c r="N29">
        <v>233.05</v>
      </c>
      <c r="O29">
        <v>100.2</v>
      </c>
      <c r="P29">
        <v>2.96</v>
      </c>
      <c r="Q29">
        <v>6.01</v>
      </c>
      <c r="R29" s="93">
        <v>5.4</v>
      </c>
      <c r="S29" s="93">
        <v>7</v>
      </c>
      <c r="T29" s="93">
        <v>2.2200000000000002</v>
      </c>
      <c r="U29">
        <v>2.84</v>
      </c>
      <c r="V29">
        <v>6.2187479999999997</v>
      </c>
      <c r="W29">
        <v>2.5099999999999998</v>
      </c>
      <c r="X29">
        <v>53.5</v>
      </c>
      <c r="Y29">
        <v>17.84</v>
      </c>
      <c r="Z29">
        <v>17.829999999999998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15.34</v>
      </c>
      <c r="AH29">
        <v>30.33</v>
      </c>
      <c r="AI29">
        <v>30.33</v>
      </c>
      <c r="AJ29">
        <v>28.04</v>
      </c>
      <c r="AK29">
        <v>1</v>
      </c>
      <c r="AL29">
        <v>0</v>
      </c>
    </row>
    <row r="30" spans="1:38">
      <c r="A30" t="s">
        <v>72</v>
      </c>
      <c r="B30" s="34">
        <v>261.67</v>
      </c>
      <c r="C30" s="34">
        <v>87.22</v>
      </c>
      <c r="D30" s="93">
        <f t="shared" si="0"/>
        <v>34.26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58</v>
      </c>
      <c r="N30">
        <v>252.39</v>
      </c>
      <c r="O30">
        <v>100.2</v>
      </c>
      <c r="P30">
        <v>2.96</v>
      </c>
      <c r="Q30">
        <v>6.01</v>
      </c>
      <c r="R30" s="93">
        <v>11.48</v>
      </c>
      <c r="S30" s="93">
        <v>16</v>
      </c>
      <c r="T30" s="93">
        <v>6.78</v>
      </c>
      <c r="U30">
        <v>2.84</v>
      </c>
      <c r="V30">
        <v>11.474028000000001</v>
      </c>
      <c r="W30">
        <v>2.5099999999999998</v>
      </c>
      <c r="X30">
        <v>52.5</v>
      </c>
      <c r="Y30">
        <v>17.5</v>
      </c>
      <c r="Z30">
        <v>17.5</v>
      </c>
      <c r="AA30">
        <v>1.98</v>
      </c>
      <c r="AB30">
        <v>0.4</v>
      </c>
      <c r="AC30">
        <v>0.27</v>
      </c>
      <c r="AD30">
        <v>0.5</v>
      </c>
      <c r="AE30">
        <v>0</v>
      </c>
      <c r="AF30">
        <v>0</v>
      </c>
      <c r="AG30">
        <v>14</v>
      </c>
      <c r="AH30">
        <v>30</v>
      </c>
      <c r="AI30">
        <v>30</v>
      </c>
      <c r="AJ30">
        <v>28.04</v>
      </c>
      <c r="AK30">
        <v>4</v>
      </c>
      <c r="AL30">
        <v>1</v>
      </c>
    </row>
    <row r="31" spans="1:38">
      <c r="A31" t="s">
        <v>73</v>
      </c>
      <c r="B31" s="34">
        <v>261.67</v>
      </c>
      <c r="C31" s="34">
        <v>87.22</v>
      </c>
      <c r="D31" s="93">
        <f t="shared" si="0"/>
        <v>59.98</v>
      </c>
      <c r="E31" s="34">
        <v>0</v>
      </c>
      <c r="F31" s="34"/>
      <c r="G31" s="34"/>
      <c r="H31" s="34"/>
      <c r="I31" s="34"/>
      <c r="J31" s="37">
        <v>0.33</v>
      </c>
      <c r="K31" s="37">
        <v>0.33</v>
      </c>
      <c r="L31" s="37">
        <v>0.34</v>
      </c>
      <c r="M31">
        <v>58</v>
      </c>
      <c r="N31">
        <v>252.39</v>
      </c>
      <c r="O31">
        <v>100.2</v>
      </c>
      <c r="P31">
        <v>2.96</v>
      </c>
      <c r="Q31">
        <v>6.01</v>
      </c>
      <c r="R31" s="93">
        <v>20.49</v>
      </c>
      <c r="S31" s="93">
        <v>27</v>
      </c>
      <c r="T31" s="93">
        <v>12.49</v>
      </c>
      <c r="U31">
        <v>2.84</v>
      </c>
      <c r="V31">
        <v>17.537064000000001</v>
      </c>
      <c r="W31">
        <v>2.5099999999999998</v>
      </c>
      <c r="X31">
        <v>50.5</v>
      </c>
      <c r="Y31">
        <v>16.84</v>
      </c>
      <c r="Z31">
        <v>16.829999999999998</v>
      </c>
      <c r="AA31">
        <v>8.7799999999999994</v>
      </c>
      <c r="AB31">
        <v>1.75</v>
      </c>
      <c r="AC31">
        <v>2.2799999999999998</v>
      </c>
      <c r="AD31">
        <v>1</v>
      </c>
      <c r="AE31">
        <v>2</v>
      </c>
      <c r="AF31">
        <v>1</v>
      </c>
      <c r="AG31">
        <v>13.34</v>
      </c>
      <c r="AH31">
        <v>29.67</v>
      </c>
      <c r="AI31">
        <v>29.67</v>
      </c>
      <c r="AJ31">
        <v>28.04</v>
      </c>
      <c r="AK31">
        <v>11</v>
      </c>
      <c r="AL31">
        <v>4</v>
      </c>
    </row>
    <row r="32" spans="1:38">
      <c r="A32" t="s">
        <v>74</v>
      </c>
      <c r="B32" s="34">
        <v>234.89</v>
      </c>
      <c r="C32" s="34">
        <v>68.2</v>
      </c>
      <c r="D32" s="93">
        <f t="shared" si="0"/>
        <v>84.960000000000008</v>
      </c>
      <c r="E32" s="34">
        <v>0</v>
      </c>
      <c r="F32" s="34"/>
      <c r="G32" s="34"/>
      <c r="H32" s="34"/>
      <c r="I32" s="34"/>
      <c r="J32" s="37">
        <v>0.79</v>
      </c>
      <c r="K32" s="37">
        <v>0.79</v>
      </c>
      <c r="L32" s="37">
        <v>0.81</v>
      </c>
      <c r="M32">
        <v>47.38</v>
      </c>
      <c r="N32">
        <v>252.39</v>
      </c>
      <c r="O32">
        <v>100.2</v>
      </c>
      <c r="P32">
        <v>2.96</v>
      </c>
      <c r="Q32">
        <v>6.01</v>
      </c>
      <c r="R32" s="93">
        <v>30.48</v>
      </c>
      <c r="S32" s="93">
        <v>33</v>
      </c>
      <c r="T32" s="93">
        <v>21.48</v>
      </c>
      <c r="U32">
        <v>2.84</v>
      </c>
      <c r="V32">
        <v>25.147487999999999</v>
      </c>
      <c r="W32">
        <v>2.5099999999999998</v>
      </c>
      <c r="X32">
        <v>48</v>
      </c>
      <c r="Y32">
        <v>16</v>
      </c>
      <c r="Z32">
        <v>16</v>
      </c>
      <c r="AA32">
        <v>19.36</v>
      </c>
      <c r="AB32">
        <v>3.87</v>
      </c>
      <c r="AC32">
        <v>5.8</v>
      </c>
      <c r="AD32">
        <v>5</v>
      </c>
      <c r="AE32">
        <v>6</v>
      </c>
      <c r="AF32">
        <v>3</v>
      </c>
      <c r="AG32">
        <v>11.34</v>
      </c>
      <c r="AH32">
        <v>28.67</v>
      </c>
      <c r="AI32">
        <v>28.67</v>
      </c>
      <c r="AJ32">
        <v>27.08</v>
      </c>
      <c r="AK32">
        <v>18</v>
      </c>
      <c r="AL32">
        <v>7</v>
      </c>
    </row>
    <row r="33" spans="1:38">
      <c r="A33" t="s">
        <v>75</v>
      </c>
      <c r="B33" s="34">
        <v>261.67</v>
      </c>
      <c r="C33" s="34">
        <v>87.22</v>
      </c>
      <c r="D33" s="93">
        <f t="shared" si="0"/>
        <v>93</v>
      </c>
      <c r="E33" s="34">
        <v>0</v>
      </c>
      <c r="F33" s="34"/>
      <c r="G33" s="34"/>
      <c r="H33" s="34"/>
      <c r="I33" s="34"/>
      <c r="J33" s="37">
        <v>1.47</v>
      </c>
      <c r="K33" s="37">
        <v>1.47</v>
      </c>
      <c r="L33" s="37">
        <v>1.51</v>
      </c>
      <c r="M33">
        <v>47.38</v>
      </c>
      <c r="N33">
        <v>252.39</v>
      </c>
      <c r="O33">
        <v>100.2</v>
      </c>
      <c r="P33">
        <v>2.96</v>
      </c>
      <c r="Q33">
        <v>6.01</v>
      </c>
      <c r="R33" s="93">
        <v>31</v>
      </c>
      <c r="S33" s="93">
        <v>31</v>
      </c>
      <c r="T33" s="93">
        <v>31</v>
      </c>
      <c r="U33">
        <v>2.84</v>
      </c>
      <c r="V33">
        <v>34.295568000000003</v>
      </c>
      <c r="W33">
        <v>2.5099999999999998</v>
      </c>
      <c r="X33">
        <v>45.5</v>
      </c>
      <c r="Y33">
        <v>15.16</v>
      </c>
      <c r="Z33">
        <v>15.17</v>
      </c>
      <c r="AA33">
        <v>34.659999999999997</v>
      </c>
      <c r="AB33">
        <v>6.93</v>
      </c>
      <c r="AC33">
        <v>10.95</v>
      </c>
      <c r="AD33">
        <v>7</v>
      </c>
      <c r="AE33">
        <v>13</v>
      </c>
      <c r="AF33">
        <v>7</v>
      </c>
      <c r="AG33">
        <v>10</v>
      </c>
      <c r="AH33">
        <v>27.67</v>
      </c>
      <c r="AI33">
        <v>27.67</v>
      </c>
      <c r="AJ33">
        <v>27.08</v>
      </c>
      <c r="AK33">
        <v>28</v>
      </c>
      <c r="AL33">
        <v>12</v>
      </c>
    </row>
    <row r="34" spans="1:38">
      <c r="A34" t="s">
        <v>76</v>
      </c>
      <c r="B34" s="34">
        <v>261.67</v>
      </c>
      <c r="C34" s="34">
        <v>87.22</v>
      </c>
      <c r="D34" s="93">
        <f t="shared" si="0"/>
        <v>93</v>
      </c>
      <c r="E34" s="34">
        <v>0</v>
      </c>
      <c r="F34" s="34"/>
      <c r="G34" s="34"/>
      <c r="H34" s="34"/>
      <c r="I34" s="34"/>
      <c r="J34" s="37">
        <v>2.39</v>
      </c>
      <c r="K34" s="37">
        <v>2.39</v>
      </c>
      <c r="L34" s="37">
        <v>2.44</v>
      </c>
      <c r="M34">
        <v>58</v>
      </c>
      <c r="N34">
        <v>252.39</v>
      </c>
      <c r="O34">
        <v>100.2</v>
      </c>
      <c r="P34">
        <v>2.96</v>
      </c>
      <c r="Q34">
        <v>6.01</v>
      </c>
      <c r="R34" s="93">
        <v>31</v>
      </c>
      <c r="S34" s="93">
        <v>31</v>
      </c>
      <c r="T34" s="93">
        <v>31</v>
      </c>
      <c r="U34">
        <v>2.84</v>
      </c>
      <c r="V34">
        <v>44.806128000000001</v>
      </c>
      <c r="W34">
        <v>2.5099999999999998</v>
      </c>
      <c r="X34">
        <v>43</v>
      </c>
      <c r="Y34">
        <v>14.34</v>
      </c>
      <c r="Z34">
        <v>14.33</v>
      </c>
      <c r="AA34">
        <v>53.71</v>
      </c>
      <c r="AB34">
        <v>10.74</v>
      </c>
      <c r="AC34">
        <v>17.63</v>
      </c>
      <c r="AD34">
        <v>11</v>
      </c>
      <c r="AE34">
        <v>20</v>
      </c>
      <c r="AF34">
        <v>10</v>
      </c>
      <c r="AG34">
        <v>8.66</v>
      </c>
      <c r="AH34">
        <v>26.67</v>
      </c>
      <c r="AI34">
        <v>26.67</v>
      </c>
      <c r="AJ34">
        <v>27.08</v>
      </c>
      <c r="AK34">
        <v>42</v>
      </c>
      <c r="AL34">
        <v>18</v>
      </c>
    </row>
    <row r="35" spans="1:38">
      <c r="A35" t="s">
        <v>77</v>
      </c>
      <c r="B35" s="34">
        <v>261.67</v>
      </c>
      <c r="C35" s="34">
        <v>87.22</v>
      </c>
      <c r="D35" s="93">
        <f t="shared" si="0"/>
        <v>93</v>
      </c>
      <c r="E35" s="34">
        <v>0</v>
      </c>
      <c r="F35" s="34"/>
      <c r="G35" s="34"/>
      <c r="H35" s="34"/>
      <c r="I35" s="34"/>
      <c r="J35" s="37">
        <v>3.49</v>
      </c>
      <c r="K35" s="37">
        <v>3.49</v>
      </c>
      <c r="L35" s="37">
        <v>3.57</v>
      </c>
      <c r="M35">
        <v>58</v>
      </c>
      <c r="N35">
        <v>252.39</v>
      </c>
      <c r="O35">
        <v>100.2</v>
      </c>
      <c r="P35">
        <v>2.96</v>
      </c>
      <c r="Q35">
        <v>6.01</v>
      </c>
      <c r="R35" s="93">
        <v>31</v>
      </c>
      <c r="S35" s="93">
        <v>31</v>
      </c>
      <c r="T35" s="93">
        <v>31</v>
      </c>
      <c r="U35">
        <v>2.84</v>
      </c>
      <c r="V35">
        <v>55.686503999999999</v>
      </c>
      <c r="W35">
        <v>2.5099999999999998</v>
      </c>
      <c r="X35">
        <v>37.5</v>
      </c>
      <c r="Y35">
        <v>12.5</v>
      </c>
      <c r="Z35">
        <v>12.5</v>
      </c>
      <c r="AA35">
        <v>70.06</v>
      </c>
      <c r="AB35">
        <v>14.01</v>
      </c>
      <c r="AC35">
        <v>25.09</v>
      </c>
      <c r="AD35">
        <v>16</v>
      </c>
      <c r="AE35">
        <v>31</v>
      </c>
      <c r="AF35">
        <v>15</v>
      </c>
      <c r="AG35">
        <v>8</v>
      </c>
      <c r="AH35">
        <v>27</v>
      </c>
      <c r="AI35">
        <v>27</v>
      </c>
      <c r="AJ35">
        <v>27.08</v>
      </c>
      <c r="AK35">
        <v>56</v>
      </c>
      <c r="AL35">
        <v>24</v>
      </c>
    </row>
    <row r="36" spans="1:38">
      <c r="A36" t="s">
        <v>78</v>
      </c>
      <c r="B36" s="34">
        <v>261.67</v>
      </c>
      <c r="C36" s="34">
        <v>87.22</v>
      </c>
      <c r="D36" s="93">
        <f t="shared" si="0"/>
        <v>93</v>
      </c>
      <c r="E36" s="34">
        <v>0</v>
      </c>
      <c r="F36" s="34"/>
      <c r="G36" s="34"/>
      <c r="H36" s="34"/>
      <c r="I36" s="34"/>
      <c r="J36" s="37">
        <v>4.72</v>
      </c>
      <c r="K36" s="37">
        <v>4.72</v>
      </c>
      <c r="L36" s="37">
        <v>4.83</v>
      </c>
      <c r="M36">
        <v>58</v>
      </c>
      <c r="N36">
        <v>252.39</v>
      </c>
      <c r="O36">
        <v>100.2</v>
      </c>
      <c r="P36">
        <v>2.96</v>
      </c>
      <c r="Q36">
        <v>6.01</v>
      </c>
      <c r="R36" s="93">
        <v>31</v>
      </c>
      <c r="S36" s="93">
        <v>31</v>
      </c>
      <c r="T36" s="93">
        <v>31</v>
      </c>
      <c r="U36">
        <v>2.84</v>
      </c>
      <c r="V36">
        <v>66.226259999999996</v>
      </c>
      <c r="W36">
        <v>2.5099999999999998</v>
      </c>
      <c r="X36">
        <v>36</v>
      </c>
      <c r="Y36">
        <v>12</v>
      </c>
      <c r="Z36">
        <v>12</v>
      </c>
      <c r="AA36">
        <v>90.28</v>
      </c>
      <c r="AB36">
        <v>18.059999999999999</v>
      </c>
      <c r="AC36">
        <v>32.19</v>
      </c>
      <c r="AD36">
        <v>21</v>
      </c>
      <c r="AE36">
        <v>38</v>
      </c>
      <c r="AF36">
        <v>19</v>
      </c>
      <c r="AG36">
        <v>8</v>
      </c>
      <c r="AH36">
        <v>26.33</v>
      </c>
      <c r="AI36">
        <v>26.33</v>
      </c>
      <c r="AJ36">
        <v>26.11</v>
      </c>
      <c r="AK36">
        <v>70</v>
      </c>
      <c r="AL36">
        <v>30</v>
      </c>
    </row>
    <row r="37" spans="1:38">
      <c r="A37" t="s">
        <v>79</v>
      </c>
      <c r="B37" s="34">
        <v>261.67</v>
      </c>
      <c r="C37" s="34">
        <v>87.22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6.01</v>
      </c>
      <c r="K37" s="37">
        <v>6.01</v>
      </c>
      <c r="L37" s="37">
        <v>6.16</v>
      </c>
      <c r="M37">
        <v>47.38</v>
      </c>
      <c r="N37">
        <v>252.39</v>
      </c>
      <c r="O37">
        <v>100.2</v>
      </c>
      <c r="P37">
        <v>2.96</v>
      </c>
      <c r="Q37">
        <v>6.01</v>
      </c>
      <c r="R37" s="93">
        <v>32</v>
      </c>
      <c r="S37" s="93">
        <v>32</v>
      </c>
      <c r="T37" s="93">
        <v>32</v>
      </c>
      <c r="U37">
        <v>2.84</v>
      </c>
      <c r="V37">
        <v>76.123704000000004</v>
      </c>
      <c r="W37">
        <v>2.5099999999999998</v>
      </c>
      <c r="X37">
        <v>33.5</v>
      </c>
      <c r="Y37">
        <v>11.16</v>
      </c>
      <c r="Z37">
        <v>11.17</v>
      </c>
      <c r="AA37">
        <v>108.84</v>
      </c>
      <c r="AB37">
        <v>21.77</v>
      </c>
      <c r="AC37">
        <v>39.81</v>
      </c>
      <c r="AD37">
        <v>25</v>
      </c>
      <c r="AE37">
        <v>48</v>
      </c>
      <c r="AF37">
        <v>24</v>
      </c>
      <c r="AG37">
        <v>8</v>
      </c>
      <c r="AH37">
        <v>23.67</v>
      </c>
      <c r="AI37">
        <v>23.67</v>
      </c>
      <c r="AJ37">
        <v>26.11</v>
      </c>
      <c r="AK37">
        <v>98</v>
      </c>
      <c r="AL37">
        <v>42</v>
      </c>
    </row>
    <row r="38" spans="1:38">
      <c r="A38" t="s">
        <v>80</v>
      </c>
      <c r="B38" s="34">
        <v>261.67</v>
      </c>
      <c r="C38" s="34">
        <v>87.22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7.31</v>
      </c>
      <c r="K38" s="37">
        <v>7.31</v>
      </c>
      <c r="L38" s="37">
        <v>7.49</v>
      </c>
      <c r="M38">
        <v>47.38</v>
      </c>
      <c r="N38">
        <v>252.39</v>
      </c>
      <c r="O38">
        <v>100.2</v>
      </c>
      <c r="P38">
        <v>2.96</v>
      </c>
      <c r="Q38">
        <v>6.01</v>
      </c>
      <c r="R38" s="93">
        <v>32</v>
      </c>
      <c r="S38" s="93">
        <v>32</v>
      </c>
      <c r="T38" s="93">
        <v>32</v>
      </c>
      <c r="U38">
        <v>2.84</v>
      </c>
      <c r="V38">
        <v>85.641599999999997</v>
      </c>
      <c r="W38">
        <v>2.5099999999999998</v>
      </c>
      <c r="X38">
        <v>31.5</v>
      </c>
      <c r="Y38">
        <v>10.5</v>
      </c>
      <c r="Z38">
        <v>10.5</v>
      </c>
      <c r="AA38">
        <v>126.7</v>
      </c>
      <c r="AB38">
        <v>25.34</v>
      </c>
      <c r="AC38">
        <v>47.37</v>
      </c>
      <c r="AD38">
        <v>28.9</v>
      </c>
      <c r="AE38">
        <v>55</v>
      </c>
      <c r="AF38">
        <v>27</v>
      </c>
      <c r="AG38">
        <v>7.34</v>
      </c>
      <c r="AH38">
        <v>22.33</v>
      </c>
      <c r="AI38">
        <v>22.33</v>
      </c>
      <c r="AJ38">
        <v>26.11</v>
      </c>
      <c r="AK38">
        <v>116</v>
      </c>
      <c r="AL38">
        <v>49</v>
      </c>
    </row>
    <row r="39" spans="1:38">
      <c r="A39" t="s">
        <v>81</v>
      </c>
      <c r="B39" s="34">
        <v>261.67</v>
      </c>
      <c r="C39" s="34">
        <v>87.22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8.5500000000000007</v>
      </c>
      <c r="K39" s="37">
        <v>8.5500000000000007</v>
      </c>
      <c r="L39" s="37">
        <v>8.77</v>
      </c>
      <c r="M39">
        <v>58</v>
      </c>
      <c r="N39">
        <v>252.39</v>
      </c>
      <c r="O39">
        <v>100.2</v>
      </c>
      <c r="P39">
        <v>2.8</v>
      </c>
      <c r="Q39">
        <v>6.01</v>
      </c>
      <c r="R39" s="93">
        <v>32</v>
      </c>
      <c r="S39" s="93">
        <v>32</v>
      </c>
      <c r="T39" s="93">
        <v>32</v>
      </c>
      <c r="U39">
        <v>2.8</v>
      </c>
      <c r="V39">
        <v>90.848219999999998</v>
      </c>
      <c r="W39">
        <v>2.42</v>
      </c>
      <c r="X39">
        <v>30.5</v>
      </c>
      <c r="Y39">
        <v>10.16</v>
      </c>
      <c r="Z39">
        <v>10.17</v>
      </c>
      <c r="AA39">
        <v>145</v>
      </c>
      <c r="AB39">
        <v>29</v>
      </c>
      <c r="AC39">
        <v>54.56</v>
      </c>
      <c r="AD39">
        <v>32.299999999999997</v>
      </c>
      <c r="AE39">
        <v>62</v>
      </c>
      <c r="AF39">
        <v>31</v>
      </c>
      <c r="AG39">
        <v>6.66</v>
      </c>
      <c r="AH39">
        <v>21</v>
      </c>
      <c r="AI39">
        <v>21</v>
      </c>
      <c r="AJ39">
        <v>26.11</v>
      </c>
      <c r="AK39">
        <v>130</v>
      </c>
      <c r="AL39">
        <v>55</v>
      </c>
    </row>
    <row r="40" spans="1:38">
      <c r="A40" t="s">
        <v>82</v>
      </c>
      <c r="B40" s="34">
        <v>261.67</v>
      </c>
      <c r="C40" s="34">
        <v>87.22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9.7200000000000006</v>
      </c>
      <c r="K40" s="37">
        <v>9.7200000000000006</v>
      </c>
      <c r="L40" s="37">
        <v>9.9600000000000009</v>
      </c>
      <c r="M40">
        <v>58</v>
      </c>
      <c r="N40">
        <v>252.39</v>
      </c>
      <c r="O40">
        <v>100.2</v>
      </c>
      <c r="P40">
        <v>2.8</v>
      </c>
      <c r="Q40">
        <v>6.01</v>
      </c>
      <c r="R40" s="93">
        <v>32</v>
      </c>
      <c r="S40" s="93">
        <v>32</v>
      </c>
      <c r="T40" s="93">
        <v>32</v>
      </c>
      <c r="U40">
        <v>2.8</v>
      </c>
      <c r="V40">
        <v>99.149615999999995</v>
      </c>
      <c r="W40">
        <v>2.42</v>
      </c>
      <c r="X40">
        <v>30</v>
      </c>
      <c r="Y40">
        <v>10</v>
      </c>
      <c r="Z40">
        <v>10</v>
      </c>
      <c r="AA40">
        <v>162.43</v>
      </c>
      <c r="AB40">
        <v>32.49</v>
      </c>
      <c r="AC40">
        <v>61.16</v>
      </c>
      <c r="AD40">
        <v>35.4</v>
      </c>
      <c r="AE40">
        <v>68</v>
      </c>
      <c r="AF40">
        <v>34</v>
      </c>
      <c r="AG40">
        <v>6.66</v>
      </c>
      <c r="AH40">
        <v>20</v>
      </c>
      <c r="AI40">
        <v>20</v>
      </c>
      <c r="AJ40">
        <v>26.11</v>
      </c>
      <c r="AK40">
        <v>144</v>
      </c>
      <c r="AL40">
        <v>61</v>
      </c>
    </row>
    <row r="41" spans="1:38">
      <c r="A41" t="s">
        <v>83</v>
      </c>
      <c r="B41" s="34">
        <v>261.67</v>
      </c>
      <c r="C41" s="34">
        <v>87.22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10.8</v>
      </c>
      <c r="K41" s="37">
        <v>10.8</v>
      </c>
      <c r="L41" s="37">
        <v>11.08</v>
      </c>
      <c r="M41">
        <v>58</v>
      </c>
      <c r="N41">
        <v>271.97000000000003</v>
      </c>
      <c r="O41">
        <v>100.2</v>
      </c>
      <c r="P41">
        <v>2.8</v>
      </c>
      <c r="Q41">
        <v>6.01</v>
      </c>
      <c r="R41" s="93">
        <v>32</v>
      </c>
      <c r="S41" s="93">
        <v>32</v>
      </c>
      <c r="T41" s="93">
        <v>32</v>
      </c>
      <c r="U41">
        <v>2.8</v>
      </c>
      <c r="V41">
        <v>106.68218400000001</v>
      </c>
      <c r="W41">
        <v>2.42</v>
      </c>
      <c r="X41">
        <v>29</v>
      </c>
      <c r="Y41">
        <v>9.66</v>
      </c>
      <c r="Z41">
        <v>9.67</v>
      </c>
      <c r="AA41">
        <v>166.97</v>
      </c>
      <c r="AB41">
        <v>33.39</v>
      </c>
      <c r="AC41">
        <v>67.52</v>
      </c>
      <c r="AD41">
        <v>37.5</v>
      </c>
      <c r="AE41">
        <v>75</v>
      </c>
      <c r="AF41">
        <v>37</v>
      </c>
      <c r="AG41">
        <v>6.66</v>
      </c>
      <c r="AH41">
        <v>20</v>
      </c>
      <c r="AI41">
        <v>20</v>
      </c>
      <c r="AJ41">
        <v>26.11</v>
      </c>
      <c r="AK41">
        <v>158</v>
      </c>
      <c r="AL41">
        <v>67</v>
      </c>
    </row>
    <row r="42" spans="1:38">
      <c r="A42" t="s">
        <v>84</v>
      </c>
      <c r="B42" s="34">
        <v>261.67</v>
      </c>
      <c r="C42" s="34">
        <v>87.22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11.79</v>
      </c>
      <c r="K42" s="37">
        <v>11.79</v>
      </c>
      <c r="L42" s="37">
        <v>12.09</v>
      </c>
      <c r="M42">
        <v>58</v>
      </c>
      <c r="N42">
        <v>271.97000000000003</v>
      </c>
      <c r="O42">
        <v>100.2</v>
      </c>
      <c r="P42">
        <v>2.8</v>
      </c>
      <c r="Q42">
        <v>6.01</v>
      </c>
      <c r="R42" s="93">
        <v>32.33</v>
      </c>
      <c r="S42" s="93">
        <v>32.340000000000003</v>
      </c>
      <c r="T42" s="93">
        <v>32.33</v>
      </c>
      <c r="U42">
        <v>2.8</v>
      </c>
      <c r="V42">
        <v>113.03718000000001</v>
      </c>
      <c r="W42">
        <v>2.42</v>
      </c>
      <c r="X42">
        <v>28.5</v>
      </c>
      <c r="Y42">
        <v>9.5</v>
      </c>
      <c r="Z42">
        <v>9.5</v>
      </c>
      <c r="AA42">
        <v>183.63</v>
      </c>
      <c r="AB42">
        <v>36.729999999999997</v>
      </c>
      <c r="AC42">
        <v>73.53</v>
      </c>
      <c r="AD42">
        <v>40.5</v>
      </c>
      <c r="AE42">
        <v>80</v>
      </c>
      <c r="AF42">
        <v>40</v>
      </c>
      <c r="AG42">
        <v>6.66</v>
      </c>
      <c r="AH42">
        <v>20</v>
      </c>
      <c r="AI42">
        <v>20</v>
      </c>
      <c r="AJ42">
        <v>26.11</v>
      </c>
      <c r="AK42">
        <v>168</v>
      </c>
      <c r="AL42">
        <v>72</v>
      </c>
    </row>
    <row r="43" spans="1:38">
      <c r="A43" t="s">
        <v>85</v>
      </c>
      <c r="B43" s="34">
        <v>261.67</v>
      </c>
      <c r="C43" s="34">
        <v>76.67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12.69</v>
      </c>
      <c r="K43" s="37">
        <v>12.69</v>
      </c>
      <c r="L43" s="37">
        <v>13.02</v>
      </c>
      <c r="M43">
        <v>58</v>
      </c>
      <c r="N43">
        <v>271.97000000000003</v>
      </c>
      <c r="O43">
        <v>71.19</v>
      </c>
      <c r="P43">
        <v>2.8</v>
      </c>
      <c r="Q43">
        <v>6.01</v>
      </c>
      <c r="R43" s="93">
        <v>32.33</v>
      </c>
      <c r="S43" s="93">
        <v>32.340000000000003</v>
      </c>
      <c r="T43" s="93">
        <v>32.33</v>
      </c>
      <c r="U43">
        <v>2.61</v>
      </c>
      <c r="V43">
        <v>118.34112</v>
      </c>
      <c r="W43">
        <v>2.42</v>
      </c>
      <c r="X43">
        <v>27</v>
      </c>
      <c r="Y43">
        <v>9</v>
      </c>
      <c r="Z43">
        <v>9</v>
      </c>
      <c r="AA43">
        <v>208.63</v>
      </c>
      <c r="AB43">
        <v>41.73</v>
      </c>
      <c r="AC43">
        <v>79</v>
      </c>
      <c r="AD43">
        <v>43.1</v>
      </c>
      <c r="AE43">
        <v>87</v>
      </c>
      <c r="AF43">
        <v>43</v>
      </c>
      <c r="AG43">
        <v>6.66</v>
      </c>
      <c r="AH43">
        <v>20</v>
      </c>
      <c r="AI43">
        <v>20</v>
      </c>
      <c r="AJ43">
        <v>26.11</v>
      </c>
      <c r="AK43">
        <v>179</v>
      </c>
      <c r="AL43">
        <v>76</v>
      </c>
    </row>
    <row r="44" spans="1:38">
      <c r="A44" t="s">
        <v>86</v>
      </c>
      <c r="B44" s="34">
        <v>261.67</v>
      </c>
      <c r="C44" s="34">
        <v>76.67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13.51</v>
      </c>
      <c r="K44" s="37">
        <v>13.51</v>
      </c>
      <c r="L44" s="37">
        <v>13.85</v>
      </c>
      <c r="M44">
        <v>58</v>
      </c>
      <c r="N44">
        <v>271.97000000000003</v>
      </c>
      <c r="O44">
        <v>53.18</v>
      </c>
      <c r="P44">
        <v>2.8</v>
      </c>
      <c r="Q44">
        <v>6.01</v>
      </c>
      <c r="R44" s="93">
        <v>32.33</v>
      </c>
      <c r="S44" s="93">
        <v>32.340000000000003</v>
      </c>
      <c r="T44" s="93">
        <v>32.33</v>
      </c>
      <c r="U44">
        <v>2.61</v>
      </c>
      <c r="V44">
        <v>123.52827600000001</v>
      </c>
      <c r="W44">
        <v>2.42</v>
      </c>
      <c r="X44">
        <v>26.5</v>
      </c>
      <c r="Y44">
        <v>8.84</v>
      </c>
      <c r="Z44">
        <v>8.83</v>
      </c>
      <c r="AA44">
        <v>221.13</v>
      </c>
      <c r="AB44">
        <v>44.23</v>
      </c>
      <c r="AC44">
        <v>83.78</v>
      </c>
      <c r="AD44">
        <v>45.2</v>
      </c>
      <c r="AE44">
        <v>90</v>
      </c>
      <c r="AF44">
        <v>45</v>
      </c>
      <c r="AG44">
        <v>6.66</v>
      </c>
      <c r="AH44">
        <v>20</v>
      </c>
      <c r="AI44">
        <v>20</v>
      </c>
      <c r="AJ44">
        <v>25.14</v>
      </c>
      <c r="AK44">
        <v>189</v>
      </c>
      <c r="AL44">
        <v>81</v>
      </c>
    </row>
    <row r="45" spans="1:38">
      <c r="A45" t="s">
        <v>87</v>
      </c>
      <c r="B45" s="34">
        <v>261.67</v>
      </c>
      <c r="C45" s="34">
        <v>76.67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13.21</v>
      </c>
      <c r="K45" s="37">
        <v>13.21</v>
      </c>
      <c r="L45" s="37">
        <v>13.54</v>
      </c>
      <c r="M45">
        <v>58</v>
      </c>
      <c r="N45">
        <v>271.97000000000003</v>
      </c>
      <c r="O45">
        <v>53.18</v>
      </c>
      <c r="P45">
        <v>2.8</v>
      </c>
      <c r="Q45">
        <v>6.01</v>
      </c>
      <c r="R45" s="93">
        <v>32.33</v>
      </c>
      <c r="S45" s="93">
        <v>32.340000000000003</v>
      </c>
      <c r="T45" s="93">
        <v>32.33</v>
      </c>
      <c r="U45">
        <v>2.61</v>
      </c>
      <c r="V45">
        <v>128.54998800000001</v>
      </c>
      <c r="W45">
        <v>2.42</v>
      </c>
      <c r="X45">
        <v>26</v>
      </c>
      <c r="Y45">
        <v>8.66</v>
      </c>
      <c r="Z45">
        <v>8.67</v>
      </c>
      <c r="AA45">
        <v>229.58</v>
      </c>
      <c r="AB45">
        <v>45.92</v>
      </c>
      <c r="AC45">
        <v>87.98</v>
      </c>
      <c r="AD45">
        <v>46.8</v>
      </c>
      <c r="AE45">
        <v>93</v>
      </c>
      <c r="AF45">
        <v>47</v>
      </c>
      <c r="AG45">
        <v>6.66</v>
      </c>
      <c r="AH45">
        <v>21</v>
      </c>
      <c r="AI45">
        <v>21</v>
      </c>
      <c r="AJ45">
        <v>25.14</v>
      </c>
      <c r="AK45">
        <v>193</v>
      </c>
      <c r="AL45">
        <v>82</v>
      </c>
    </row>
    <row r="46" spans="1:38">
      <c r="A46" t="s">
        <v>88</v>
      </c>
      <c r="B46" s="34">
        <v>261.67</v>
      </c>
      <c r="C46" s="34">
        <v>76.67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13.91</v>
      </c>
      <c r="K46" s="37">
        <v>13.91</v>
      </c>
      <c r="L46" s="37">
        <v>14.26</v>
      </c>
      <c r="M46">
        <v>58</v>
      </c>
      <c r="N46">
        <v>271.97000000000003</v>
      </c>
      <c r="O46">
        <v>53.18</v>
      </c>
      <c r="P46">
        <v>2.8</v>
      </c>
      <c r="Q46">
        <v>6.01</v>
      </c>
      <c r="R46" s="93">
        <v>32.33</v>
      </c>
      <c r="S46" s="93">
        <v>32.340000000000003</v>
      </c>
      <c r="T46" s="93">
        <v>32.33</v>
      </c>
      <c r="U46">
        <v>2.61</v>
      </c>
      <c r="V46">
        <v>132.38439600000001</v>
      </c>
      <c r="W46">
        <v>2.42</v>
      </c>
      <c r="X46">
        <v>25.5</v>
      </c>
      <c r="Y46">
        <v>8.5</v>
      </c>
      <c r="Z46">
        <v>8.5</v>
      </c>
      <c r="AA46">
        <v>229.58</v>
      </c>
      <c r="AB46">
        <v>45.92</v>
      </c>
      <c r="AC46">
        <v>91.39</v>
      </c>
      <c r="AD46">
        <v>48</v>
      </c>
      <c r="AE46">
        <v>95</v>
      </c>
      <c r="AF46">
        <v>47</v>
      </c>
      <c r="AG46">
        <v>6.66</v>
      </c>
      <c r="AH46">
        <v>22.33</v>
      </c>
      <c r="AI46">
        <v>22.33</v>
      </c>
      <c r="AJ46">
        <v>25.14</v>
      </c>
      <c r="AK46">
        <v>200</v>
      </c>
      <c r="AL46">
        <v>85</v>
      </c>
    </row>
    <row r="47" spans="1:38">
      <c r="A47" t="s">
        <v>89</v>
      </c>
      <c r="B47" s="34">
        <v>261.67</v>
      </c>
      <c r="C47" s="34">
        <v>76.67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14.41</v>
      </c>
      <c r="K47" s="37">
        <v>14.41</v>
      </c>
      <c r="L47" s="37">
        <v>14.77</v>
      </c>
      <c r="M47">
        <v>58</v>
      </c>
      <c r="N47">
        <v>271.97000000000003</v>
      </c>
      <c r="O47">
        <v>53.18</v>
      </c>
      <c r="P47">
        <v>2.73</v>
      </c>
      <c r="Q47">
        <v>6.01</v>
      </c>
      <c r="R47" s="93">
        <v>32.33</v>
      </c>
      <c r="S47" s="93">
        <v>32.340000000000003</v>
      </c>
      <c r="T47" s="93">
        <v>32.33</v>
      </c>
      <c r="U47">
        <v>2.69</v>
      </c>
      <c r="V47">
        <v>135.64461600000001</v>
      </c>
      <c r="W47">
        <v>2.42</v>
      </c>
      <c r="X47">
        <v>25.5</v>
      </c>
      <c r="Y47">
        <v>8.5</v>
      </c>
      <c r="Z47">
        <v>8.5</v>
      </c>
      <c r="AA47">
        <v>229.58</v>
      </c>
      <c r="AB47">
        <v>45.92</v>
      </c>
      <c r="AC47">
        <v>92.31</v>
      </c>
      <c r="AD47">
        <v>48.2</v>
      </c>
      <c r="AE47">
        <v>95</v>
      </c>
      <c r="AF47">
        <v>47</v>
      </c>
      <c r="AG47">
        <v>6.66</v>
      </c>
      <c r="AH47">
        <v>24</v>
      </c>
      <c r="AI47">
        <v>24</v>
      </c>
      <c r="AJ47">
        <v>25.14</v>
      </c>
      <c r="AK47">
        <v>200</v>
      </c>
      <c r="AL47">
        <v>85</v>
      </c>
    </row>
    <row r="48" spans="1:38">
      <c r="A48" t="s">
        <v>90</v>
      </c>
      <c r="B48" s="34">
        <v>261.67</v>
      </c>
      <c r="C48" s="34">
        <v>76.67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14.86</v>
      </c>
      <c r="K48" s="37">
        <v>14.86</v>
      </c>
      <c r="L48" s="37">
        <v>15.23</v>
      </c>
      <c r="M48">
        <v>58</v>
      </c>
      <c r="N48">
        <v>271.97000000000003</v>
      </c>
      <c r="O48">
        <v>53.18</v>
      </c>
      <c r="P48">
        <v>2.73</v>
      </c>
      <c r="Q48">
        <v>6.01</v>
      </c>
      <c r="R48" s="93">
        <v>32.33</v>
      </c>
      <c r="S48" s="93">
        <v>32.340000000000003</v>
      </c>
      <c r="T48" s="93">
        <v>32.33</v>
      </c>
      <c r="U48">
        <v>2.69</v>
      </c>
      <c r="V48">
        <v>138.07761600000001</v>
      </c>
      <c r="W48">
        <v>2.42</v>
      </c>
      <c r="X48">
        <v>25.5</v>
      </c>
      <c r="Y48">
        <v>8.5</v>
      </c>
      <c r="Z48">
        <v>8.5</v>
      </c>
      <c r="AA48">
        <v>229.58</v>
      </c>
      <c r="AB48">
        <v>45.92</v>
      </c>
      <c r="AC48">
        <v>92.92</v>
      </c>
      <c r="AD48">
        <v>48.2</v>
      </c>
      <c r="AE48">
        <v>95</v>
      </c>
      <c r="AF48">
        <v>47</v>
      </c>
      <c r="AG48">
        <v>7.34</v>
      </c>
      <c r="AH48">
        <v>25.33</v>
      </c>
      <c r="AI48">
        <v>25.33</v>
      </c>
      <c r="AJ48">
        <v>25.14</v>
      </c>
      <c r="AK48">
        <v>200</v>
      </c>
      <c r="AL48">
        <v>85</v>
      </c>
    </row>
    <row r="49" spans="1:38">
      <c r="A49" t="s">
        <v>91</v>
      </c>
      <c r="B49" s="34">
        <v>261.67</v>
      </c>
      <c r="C49" s="34">
        <v>76.67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15.19</v>
      </c>
      <c r="K49" s="37">
        <v>15.19</v>
      </c>
      <c r="L49" s="37">
        <v>15.57</v>
      </c>
      <c r="M49">
        <v>58</v>
      </c>
      <c r="N49">
        <v>271.97000000000003</v>
      </c>
      <c r="O49">
        <v>53.18</v>
      </c>
      <c r="P49">
        <v>2.73</v>
      </c>
      <c r="Q49">
        <v>6.01</v>
      </c>
      <c r="R49" s="93">
        <v>32.33</v>
      </c>
      <c r="S49" s="93">
        <v>32.340000000000003</v>
      </c>
      <c r="T49" s="93">
        <v>32.33</v>
      </c>
      <c r="U49">
        <v>2.69</v>
      </c>
      <c r="V49">
        <v>139.294116</v>
      </c>
      <c r="W49">
        <v>2.42</v>
      </c>
      <c r="X49">
        <v>26</v>
      </c>
      <c r="Y49">
        <v>8.66</v>
      </c>
      <c r="Z49">
        <v>8.67</v>
      </c>
      <c r="AA49">
        <v>229.58</v>
      </c>
      <c r="AB49">
        <v>45.92</v>
      </c>
      <c r="AC49">
        <v>92.92</v>
      </c>
      <c r="AD49">
        <v>46.1</v>
      </c>
      <c r="AE49">
        <v>95</v>
      </c>
      <c r="AF49">
        <v>47</v>
      </c>
      <c r="AG49">
        <v>7.34</v>
      </c>
      <c r="AH49">
        <v>27.33</v>
      </c>
      <c r="AI49">
        <v>27.33</v>
      </c>
      <c r="AJ49">
        <v>25.14</v>
      </c>
      <c r="AK49">
        <v>200</v>
      </c>
      <c r="AL49">
        <v>85</v>
      </c>
    </row>
    <row r="50" spans="1:38">
      <c r="A50" t="s">
        <v>92</v>
      </c>
      <c r="B50" s="34">
        <v>261.67</v>
      </c>
      <c r="C50" s="34">
        <v>76.67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15.5</v>
      </c>
      <c r="K50" s="37">
        <v>15.5</v>
      </c>
      <c r="L50" s="37">
        <v>15.89</v>
      </c>
      <c r="M50">
        <v>58</v>
      </c>
      <c r="N50">
        <v>271.97000000000003</v>
      </c>
      <c r="O50">
        <v>53.18</v>
      </c>
      <c r="P50">
        <v>2.73</v>
      </c>
      <c r="Q50">
        <v>6.01</v>
      </c>
      <c r="R50" s="93">
        <v>32.33</v>
      </c>
      <c r="S50" s="93">
        <v>32.340000000000003</v>
      </c>
      <c r="T50" s="93">
        <v>32.33</v>
      </c>
      <c r="U50">
        <v>2.69</v>
      </c>
      <c r="V50">
        <v>140.14080000000001</v>
      </c>
      <c r="W50">
        <v>2.42</v>
      </c>
      <c r="X50">
        <v>26</v>
      </c>
      <c r="Y50">
        <v>8.66</v>
      </c>
      <c r="Z50">
        <v>8.67</v>
      </c>
      <c r="AA50">
        <v>229.58</v>
      </c>
      <c r="AB50">
        <v>45.92</v>
      </c>
      <c r="AC50">
        <v>92.92</v>
      </c>
      <c r="AD50">
        <v>46.2</v>
      </c>
      <c r="AE50">
        <v>95</v>
      </c>
      <c r="AF50">
        <v>47</v>
      </c>
      <c r="AG50">
        <v>7.34</v>
      </c>
      <c r="AH50">
        <v>29.67</v>
      </c>
      <c r="AI50">
        <v>29.67</v>
      </c>
      <c r="AJ50">
        <v>25.14</v>
      </c>
      <c r="AK50">
        <v>200</v>
      </c>
      <c r="AL50">
        <v>85</v>
      </c>
    </row>
    <row r="51" spans="1:38">
      <c r="A51" t="s">
        <v>93</v>
      </c>
      <c r="B51" s="34">
        <v>227.17</v>
      </c>
      <c r="C51" s="34">
        <v>76.67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15.77</v>
      </c>
      <c r="K51" s="37">
        <v>15.77</v>
      </c>
      <c r="L51" s="37">
        <v>16.16</v>
      </c>
      <c r="M51">
        <v>58</v>
      </c>
      <c r="N51">
        <v>271.97000000000003</v>
      </c>
      <c r="O51">
        <v>53.18</v>
      </c>
      <c r="P51">
        <v>2.73</v>
      </c>
      <c r="Q51">
        <v>6.01</v>
      </c>
      <c r="R51" s="93">
        <v>32.33</v>
      </c>
      <c r="S51" s="93">
        <v>32.340000000000003</v>
      </c>
      <c r="T51" s="93">
        <v>32.33</v>
      </c>
      <c r="U51">
        <v>2.69</v>
      </c>
      <c r="V51">
        <v>135.77113199999999</v>
      </c>
      <c r="W51">
        <v>2.4700000000000002</v>
      </c>
      <c r="X51">
        <v>29.5</v>
      </c>
      <c r="Y51">
        <v>9.84</v>
      </c>
      <c r="Z51">
        <v>9.83</v>
      </c>
      <c r="AA51">
        <v>229.58</v>
      </c>
      <c r="AB51">
        <v>45.92</v>
      </c>
      <c r="AC51">
        <v>92.92</v>
      </c>
      <c r="AD51">
        <v>46.2</v>
      </c>
      <c r="AE51">
        <v>95</v>
      </c>
      <c r="AF51">
        <v>47</v>
      </c>
      <c r="AG51">
        <v>8</v>
      </c>
      <c r="AH51">
        <v>31.33</v>
      </c>
      <c r="AI51">
        <v>31.33</v>
      </c>
      <c r="AJ51">
        <v>25.14</v>
      </c>
      <c r="AK51">
        <v>200</v>
      </c>
      <c r="AL51">
        <v>85</v>
      </c>
    </row>
    <row r="52" spans="1:38">
      <c r="A52" t="s">
        <v>94</v>
      </c>
      <c r="B52" s="34">
        <v>227.17</v>
      </c>
      <c r="C52" s="34">
        <v>76.67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15.9</v>
      </c>
      <c r="K52" s="37">
        <v>15.9</v>
      </c>
      <c r="L52" s="37">
        <v>16.3</v>
      </c>
      <c r="M52">
        <v>58</v>
      </c>
      <c r="N52">
        <v>271.97000000000003</v>
      </c>
      <c r="O52">
        <v>53.18</v>
      </c>
      <c r="P52">
        <v>2.73</v>
      </c>
      <c r="Q52">
        <v>6.01</v>
      </c>
      <c r="R52" s="93">
        <v>32.33</v>
      </c>
      <c r="S52" s="93">
        <v>32.340000000000003</v>
      </c>
      <c r="T52" s="93">
        <v>32.33</v>
      </c>
      <c r="U52">
        <v>2.69</v>
      </c>
      <c r="V52">
        <v>135.30399600000001</v>
      </c>
      <c r="W52">
        <v>2.4700000000000002</v>
      </c>
      <c r="X52">
        <v>30.5</v>
      </c>
      <c r="Y52">
        <v>10.16</v>
      </c>
      <c r="Z52">
        <v>10.17</v>
      </c>
      <c r="AA52">
        <v>229.58</v>
      </c>
      <c r="AB52">
        <v>45.92</v>
      </c>
      <c r="AC52">
        <v>92.92</v>
      </c>
      <c r="AD52">
        <v>46.2</v>
      </c>
      <c r="AE52">
        <v>95</v>
      </c>
      <c r="AF52">
        <v>47</v>
      </c>
      <c r="AG52">
        <v>8.34</v>
      </c>
      <c r="AH52">
        <v>33</v>
      </c>
      <c r="AI52">
        <v>33</v>
      </c>
      <c r="AJ52">
        <v>25.14</v>
      </c>
      <c r="AK52">
        <v>200</v>
      </c>
      <c r="AL52">
        <v>85</v>
      </c>
    </row>
    <row r="53" spans="1:38">
      <c r="A53" t="s">
        <v>95</v>
      </c>
      <c r="B53" s="34">
        <v>227.17</v>
      </c>
      <c r="C53" s="34">
        <v>76.67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15.86</v>
      </c>
      <c r="K53" s="37">
        <v>15.86</v>
      </c>
      <c r="L53" s="37">
        <v>16.25</v>
      </c>
      <c r="M53">
        <v>58</v>
      </c>
      <c r="N53">
        <v>271.97000000000003</v>
      </c>
      <c r="O53">
        <v>53.18</v>
      </c>
      <c r="P53">
        <v>2.73</v>
      </c>
      <c r="Q53">
        <v>6.01</v>
      </c>
      <c r="R53" s="93">
        <v>32.33</v>
      </c>
      <c r="S53" s="93">
        <v>32.340000000000003</v>
      </c>
      <c r="T53" s="93">
        <v>32.33</v>
      </c>
      <c r="U53">
        <v>2.69</v>
      </c>
      <c r="V53">
        <v>131.98538400000001</v>
      </c>
      <c r="W53">
        <v>2.4700000000000002</v>
      </c>
      <c r="X53">
        <v>31.5</v>
      </c>
      <c r="Y53">
        <v>10.5</v>
      </c>
      <c r="Z53">
        <v>10.5</v>
      </c>
      <c r="AA53">
        <v>229.58</v>
      </c>
      <c r="AB53">
        <v>45.92</v>
      </c>
      <c r="AC53">
        <v>92.92</v>
      </c>
      <c r="AD53">
        <v>46.2</v>
      </c>
      <c r="AE53">
        <v>95</v>
      </c>
      <c r="AF53">
        <v>47</v>
      </c>
      <c r="AG53">
        <v>8.34</v>
      </c>
      <c r="AH53">
        <v>27.33</v>
      </c>
      <c r="AI53">
        <v>27.33</v>
      </c>
      <c r="AJ53">
        <v>25.14</v>
      </c>
      <c r="AK53">
        <v>196</v>
      </c>
      <c r="AL53">
        <v>84</v>
      </c>
    </row>
    <row r="54" spans="1:38">
      <c r="A54" t="s">
        <v>96</v>
      </c>
      <c r="B54" s="34">
        <v>227.17</v>
      </c>
      <c r="C54" s="34">
        <v>76.67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16.03</v>
      </c>
      <c r="K54" s="37">
        <v>16.03</v>
      </c>
      <c r="L54" s="37">
        <v>16.440000000000001</v>
      </c>
      <c r="M54">
        <v>58</v>
      </c>
      <c r="N54">
        <v>271.97000000000003</v>
      </c>
      <c r="O54">
        <v>53.18</v>
      </c>
      <c r="P54">
        <v>2.73</v>
      </c>
      <c r="Q54">
        <v>6.01</v>
      </c>
      <c r="R54" s="93">
        <v>32.33</v>
      </c>
      <c r="S54" s="93">
        <v>32.340000000000003</v>
      </c>
      <c r="T54" s="93">
        <v>32.33</v>
      </c>
      <c r="U54">
        <v>2.69</v>
      </c>
      <c r="V54">
        <v>128.520792</v>
      </c>
      <c r="W54">
        <v>2.4700000000000002</v>
      </c>
      <c r="X54">
        <v>32</v>
      </c>
      <c r="Y54">
        <v>10.66</v>
      </c>
      <c r="Z54">
        <v>10.67</v>
      </c>
      <c r="AA54">
        <v>229.58</v>
      </c>
      <c r="AB54">
        <v>45.92</v>
      </c>
      <c r="AC54">
        <v>92.86</v>
      </c>
      <c r="AD54">
        <v>46.2</v>
      </c>
      <c r="AE54">
        <v>95</v>
      </c>
      <c r="AF54">
        <v>47</v>
      </c>
      <c r="AG54">
        <v>8.34</v>
      </c>
      <c r="AH54">
        <v>29</v>
      </c>
      <c r="AI54">
        <v>29</v>
      </c>
      <c r="AJ54">
        <v>25.14</v>
      </c>
      <c r="AK54">
        <v>196</v>
      </c>
      <c r="AL54">
        <v>84</v>
      </c>
    </row>
    <row r="55" spans="1:38">
      <c r="A55" t="s">
        <v>97</v>
      </c>
      <c r="B55" s="34">
        <v>227.17</v>
      </c>
      <c r="C55" s="34">
        <v>57.65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16.09</v>
      </c>
      <c r="K55" s="37">
        <v>16.09</v>
      </c>
      <c r="L55" s="37">
        <v>16.489999999999998</v>
      </c>
      <c r="M55">
        <v>53.74</v>
      </c>
      <c r="N55">
        <v>271.97000000000003</v>
      </c>
      <c r="O55">
        <v>53.18</v>
      </c>
      <c r="P55">
        <v>2.73</v>
      </c>
      <c r="Q55">
        <v>6.01</v>
      </c>
      <c r="R55" s="93">
        <v>32.33</v>
      </c>
      <c r="S55" s="93">
        <v>32.340000000000003</v>
      </c>
      <c r="T55" s="93">
        <v>32.33</v>
      </c>
      <c r="U55">
        <v>2.77</v>
      </c>
      <c r="V55">
        <v>126.95394</v>
      </c>
      <c r="W55">
        <v>2.4700000000000002</v>
      </c>
      <c r="X55">
        <v>33.5</v>
      </c>
      <c r="Y55">
        <v>11.16</v>
      </c>
      <c r="Z55">
        <v>11.17</v>
      </c>
      <c r="AA55">
        <v>229.58</v>
      </c>
      <c r="AB55">
        <v>45.92</v>
      </c>
      <c r="AC55">
        <v>93.08</v>
      </c>
      <c r="AD55">
        <v>46.2</v>
      </c>
      <c r="AE55">
        <v>95</v>
      </c>
      <c r="AF55">
        <v>47</v>
      </c>
      <c r="AG55">
        <v>8.34</v>
      </c>
      <c r="AH55">
        <v>28.33</v>
      </c>
      <c r="AI55">
        <v>28.33</v>
      </c>
      <c r="AJ55">
        <v>25.14</v>
      </c>
      <c r="AK55">
        <v>196</v>
      </c>
      <c r="AL55">
        <v>84</v>
      </c>
    </row>
    <row r="56" spans="1:38">
      <c r="A56" t="s">
        <v>98</v>
      </c>
      <c r="B56" s="34">
        <v>227.17</v>
      </c>
      <c r="C56" s="34">
        <v>76.67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15.62</v>
      </c>
      <c r="K56" s="37">
        <v>15.62</v>
      </c>
      <c r="L56" s="37">
        <v>16.02</v>
      </c>
      <c r="M56">
        <v>49.47</v>
      </c>
      <c r="N56">
        <v>271.97000000000003</v>
      </c>
      <c r="O56">
        <v>53.18</v>
      </c>
      <c r="P56">
        <v>2.73</v>
      </c>
      <c r="Q56">
        <v>6.01</v>
      </c>
      <c r="R56" s="93">
        <v>32.33</v>
      </c>
      <c r="S56" s="93">
        <v>32.340000000000003</v>
      </c>
      <c r="T56" s="93">
        <v>32.33</v>
      </c>
      <c r="U56">
        <v>2.77</v>
      </c>
      <c r="V56">
        <v>126.720372</v>
      </c>
      <c r="W56">
        <v>2.4700000000000002</v>
      </c>
      <c r="X56">
        <v>35</v>
      </c>
      <c r="Y56">
        <v>11.66</v>
      </c>
      <c r="Z56">
        <v>11.67</v>
      </c>
      <c r="AA56">
        <v>229.58</v>
      </c>
      <c r="AB56">
        <v>45.92</v>
      </c>
      <c r="AC56">
        <v>92.71</v>
      </c>
      <c r="AD56">
        <v>46.2</v>
      </c>
      <c r="AE56">
        <v>95</v>
      </c>
      <c r="AF56">
        <v>47</v>
      </c>
      <c r="AG56">
        <v>8.34</v>
      </c>
      <c r="AH56">
        <v>28.67</v>
      </c>
      <c r="AI56">
        <v>28.67</v>
      </c>
      <c r="AJ56">
        <v>26.11</v>
      </c>
      <c r="AK56">
        <v>196</v>
      </c>
      <c r="AL56">
        <v>84</v>
      </c>
    </row>
    <row r="57" spans="1:38">
      <c r="A57" t="s">
        <v>99</v>
      </c>
      <c r="B57" s="34">
        <v>243.61</v>
      </c>
      <c r="C57" s="34">
        <v>57.65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15.19</v>
      </c>
      <c r="K57" s="37">
        <v>15.19</v>
      </c>
      <c r="L57" s="37">
        <v>15.58</v>
      </c>
      <c r="M57">
        <v>53.74</v>
      </c>
      <c r="N57">
        <v>271.97000000000003</v>
      </c>
      <c r="O57">
        <v>82.2</v>
      </c>
      <c r="P57">
        <v>2.73</v>
      </c>
      <c r="Q57">
        <v>9.61</v>
      </c>
      <c r="R57" s="93">
        <v>32.33</v>
      </c>
      <c r="S57" s="93">
        <v>32.340000000000003</v>
      </c>
      <c r="T57" s="93">
        <v>32.33</v>
      </c>
      <c r="U57">
        <v>2.77</v>
      </c>
      <c r="V57">
        <v>130.48665600000001</v>
      </c>
      <c r="W57">
        <v>2.4700000000000002</v>
      </c>
      <c r="X57">
        <v>33.5</v>
      </c>
      <c r="Y57">
        <v>11.16</v>
      </c>
      <c r="Z57">
        <v>11.17</v>
      </c>
      <c r="AA57">
        <v>229.58</v>
      </c>
      <c r="AB57">
        <v>45.92</v>
      </c>
      <c r="AC57">
        <v>92.72</v>
      </c>
      <c r="AD57">
        <v>46</v>
      </c>
      <c r="AE57">
        <v>95</v>
      </c>
      <c r="AF57">
        <v>47</v>
      </c>
      <c r="AG57">
        <v>8.34</v>
      </c>
      <c r="AH57">
        <v>25</v>
      </c>
      <c r="AI57">
        <v>25</v>
      </c>
      <c r="AJ57">
        <v>26.11</v>
      </c>
      <c r="AK57">
        <v>196</v>
      </c>
      <c r="AL57">
        <v>84</v>
      </c>
    </row>
    <row r="58" spans="1:38">
      <c r="A58" t="s">
        <v>100</v>
      </c>
      <c r="B58" s="34">
        <v>261.67</v>
      </c>
      <c r="C58" s="34">
        <v>76.67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14.58</v>
      </c>
      <c r="K58" s="37">
        <v>14.58</v>
      </c>
      <c r="L58" s="37">
        <v>14.95</v>
      </c>
      <c r="M58">
        <v>58</v>
      </c>
      <c r="N58">
        <v>271.97000000000003</v>
      </c>
      <c r="O58">
        <v>87.03</v>
      </c>
      <c r="P58">
        <v>2.73</v>
      </c>
      <c r="Q58">
        <v>10.01</v>
      </c>
      <c r="R58" s="93">
        <v>32.33</v>
      </c>
      <c r="S58" s="93">
        <v>32.340000000000003</v>
      </c>
      <c r="T58" s="93">
        <v>32.33</v>
      </c>
      <c r="U58">
        <v>2.77</v>
      </c>
      <c r="V58">
        <v>127.18750799999999</v>
      </c>
      <c r="W58">
        <v>2.4700000000000002</v>
      </c>
      <c r="X58">
        <v>34</v>
      </c>
      <c r="Y58">
        <v>11.34</v>
      </c>
      <c r="Z58">
        <v>11.33</v>
      </c>
      <c r="AA58">
        <v>229.58</v>
      </c>
      <c r="AB58">
        <v>45.92</v>
      </c>
      <c r="AC58">
        <v>92.52</v>
      </c>
      <c r="AD58">
        <v>46</v>
      </c>
      <c r="AE58">
        <v>95</v>
      </c>
      <c r="AF58">
        <v>47</v>
      </c>
      <c r="AG58">
        <v>8.34</v>
      </c>
      <c r="AH58">
        <v>25.33</v>
      </c>
      <c r="AI58">
        <v>25.33</v>
      </c>
      <c r="AJ58">
        <v>26.11</v>
      </c>
      <c r="AK58">
        <v>196</v>
      </c>
      <c r="AL58">
        <v>84</v>
      </c>
    </row>
    <row r="59" spans="1:38">
      <c r="A59" t="s">
        <v>101</v>
      </c>
      <c r="B59" s="34">
        <v>261.67</v>
      </c>
      <c r="C59" s="34">
        <v>76.67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14.12</v>
      </c>
      <c r="K59" s="37">
        <v>14.12</v>
      </c>
      <c r="L59" s="37">
        <v>14.48</v>
      </c>
      <c r="M59">
        <v>58</v>
      </c>
      <c r="N59">
        <v>271.97000000000003</v>
      </c>
      <c r="O59">
        <v>87.03</v>
      </c>
      <c r="P59">
        <v>2.8</v>
      </c>
      <c r="Q59">
        <v>10.61</v>
      </c>
      <c r="R59" s="93">
        <v>32.33</v>
      </c>
      <c r="S59" s="93">
        <v>32.340000000000003</v>
      </c>
      <c r="T59" s="93">
        <v>32.33</v>
      </c>
      <c r="U59">
        <v>2.61</v>
      </c>
      <c r="V59">
        <v>122.52588</v>
      </c>
      <c r="W59">
        <v>2.5099999999999998</v>
      </c>
      <c r="X59">
        <v>34.5</v>
      </c>
      <c r="Y59">
        <v>11.5</v>
      </c>
      <c r="Z59">
        <v>11.5</v>
      </c>
      <c r="AA59">
        <v>229.58</v>
      </c>
      <c r="AB59">
        <v>45.92</v>
      </c>
      <c r="AC59">
        <v>92.22</v>
      </c>
      <c r="AD59">
        <v>45.2</v>
      </c>
      <c r="AE59">
        <v>95</v>
      </c>
      <c r="AF59">
        <v>47</v>
      </c>
      <c r="AG59">
        <v>8.66</v>
      </c>
      <c r="AH59">
        <v>25</v>
      </c>
      <c r="AI59">
        <v>25</v>
      </c>
      <c r="AJ59">
        <v>27.08</v>
      </c>
      <c r="AK59">
        <v>196</v>
      </c>
      <c r="AL59">
        <v>84</v>
      </c>
    </row>
    <row r="60" spans="1:38">
      <c r="A60" t="s">
        <v>102</v>
      </c>
      <c r="B60" s="34">
        <v>261.67</v>
      </c>
      <c r="C60" s="34">
        <v>76.67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15.11</v>
      </c>
      <c r="K60" s="37">
        <v>15.11</v>
      </c>
      <c r="L60" s="37">
        <v>15.48</v>
      </c>
      <c r="M60">
        <v>58</v>
      </c>
      <c r="N60">
        <v>271.97000000000003</v>
      </c>
      <c r="O60">
        <v>100.2</v>
      </c>
      <c r="P60">
        <v>2.8</v>
      </c>
      <c r="Q60">
        <v>11.01</v>
      </c>
      <c r="R60" s="93">
        <v>32.33</v>
      </c>
      <c r="S60" s="93">
        <v>32.340000000000003</v>
      </c>
      <c r="T60" s="93">
        <v>32.33</v>
      </c>
      <c r="U60">
        <v>2.61</v>
      </c>
      <c r="V60">
        <v>116.287668</v>
      </c>
      <c r="W60">
        <v>2.5099999999999998</v>
      </c>
      <c r="X60">
        <v>34.5</v>
      </c>
      <c r="Y60">
        <v>11.5</v>
      </c>
      <c r="Z60">
        <v>11.5</v>
      </c>
      <c r="AA60">
        <v>229.58</v>
      </c>
      <c r="AB60">
        <v>45.92</v>
      </c>
      <c r="AC60">
        <v>91.75</v>
      </c>
      <c r="AD60">
        <v>44.9</v>
      </c>
      <c r="AE60">
        <v>95</v>
      </c>
      <c r="AF60">
        <v>47</v>
      </c>
      <c r="AG60">
        <v>8.66</v>
      </c>
      <c r="AH60">
        <v>25.33</v>
      </c>
      <c r="AI60">
        <v>25.33</v>
      </c>
      <c r="AJ60">
        <v>27.08</v>
      </c>
      <c r="AK60">
        <v>196</v>
      </c>
      <c r="AL60">
        <v>84</v>
      </c>
    </row>
    <row r="61" spans="1:38">
      <c r="A61" t="s">
        <v>103</v>
      </c>
      <c r="B61" s="34">
        <v>261.67</v>
      </c>
      <c r="C61" s="34">
        <v>76.67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14.55</v>
      </c>
      <c r="K61" s="37">
        <v>14.55</v>
      </c>
      <c r="L61" s="37">
        <v>14.92</v>
      </c>
      <c r="M61">
        <v>58</v>
      </c>
      <c r="N61">
        <v>271.97000000000003</v>
      </c>
      <c r="O61">
        <v>100.2</v>
      </c>
      <c r="P61">
        <v>2.8</v>
      </c>
      <c r="Q61">
        <v>11.61</v>
      </c>
      <c r="R61" s="93">
        <v>32.33</v>
      </c>
      <c r="S61" s="93">
        <v>32.340000000000003</v>
      </c>
      <c r="T61" s="93">
        <v>32.33</v>
      </c>
      <c r="U61">
        <v>2.61</v>
      </c>
      <c r="V61">
        <v>109.99106399999999</v>
      </c>
      <c r="W61">
        <v>2.5099999999999998</v>
      </c>
      <c r="X61">
        <v>35</v>
      </c>
      <c r="Y61">
        <v>11.66</v>
      </c>
      <c r="Z61">
        <v>11.67</v>
      </c>
      <c r="AA61">
        <v>229.58</v>
      </c>
      <c r="AB61">
        <v>45.92</v>
      </c>
      <c r="AC61">
        <v>91.36</v>
      </c>
      <c r="AD61">
        <v>42.8</v>
      </c>
      <c r="AE61">
        <v>95</v>
      </c>
      <c r="AF61">
        <v>47</v>
      </c>
      <c r="AG61">
        <v>8.66</v>
      </c>
      <c r="AH61">
        <v>29.67</v>
      </c>
      <c r="AI61">
        <v>29.67</v>
      </c>
      <c r="AJ61">
        <v>27.08</v>
      </c>
      <c r="AK61">
        <v>189</v>
      </c>
      <c r="AL61">
        <v>81</v>
      </c>
    </row>
    <row r="62" spans="1:38">
      <c r="A62" t="s">
        <v>104</v>
      </c>
      <c r="B62" s="34">
        <v>261.67</v>
      </c>
      <c r="C62" s="34">
        <v>76.67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13.89</v>
      </c>
      <c r="K62" s="37">
        <v>13.89</v>
      </c>
      <c r="L62" s="37">
        <v>14.24</v>
      </c>
      <c r="M62">
        <v>58</v>
      </c>
      <c r="N62">
        <v>271.97000000000003</v>
      </c>
      <c r="O62">
        <v>100.2</v>
      </c>
      <c r="P62">
        <v>2.8</v>
      </c>
      <c r="Q62">
        <v>12.01</v>
      </c>
      <c r="R62" s="93">
        <v>32.33</v>
      </c>
      <c r="S62" s="93">
        <v>32.340000000000003</v>
      </c>
      <c r="T62" s="93">
        <v>32.33</v>
      </c>
      <c r="U62">
        <v>2.61</v>
      </c>
      <c r="V62">
        <v>103.227324</v>
      </c>
      <c r="W62">
        <v>2.5099999999999998</v>
      </c>
      <c r="X62">
        <v>37</v>
      </c>
      <c r="Y62">
        <v>12.34</v>
      </c>
      <c r="Z62">
        <v>12.33</v>
      </c>
      <c r="AA62">
        <v>229.58</v>
      </c>
      <c r="AB62">
        <v>45.92</v>
      </c>
      <c r="AC62">
        <v>88.49</v>
      </c>
      <c r="AD62">
        <v>41.2</v>
      </c>
      <c r="AE62">
        <v>91</v>
      </c>
      <c r="AF62">
        <v>45</v>
      </c>
      <c r="AG62">
        <v>8.66</v>
      </c>
      <c r="AH62">
        <v>30.33</v>
      </c>
      <c r="AI62">
        <v>30.33</v>
      </c>
      <c r="AJ62">
        <v>27.08</v>
      </c>
      <c r="AK62">
        <v>182</v>
      </c>
      <c r="AL62">
        <v>78</v>
      </c>
    </row>
    <row r="63" spans="1:38">
      <c r="A63" t="s">
        <v>105</v>
      </c>
      <c r="B63" s="34">
        <v>261.67</v>
      </c>
      <c r="C63" s="34">
        <v>87.22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13.18</v>
      </c>
      <c r="K63" s="37">
        <v>13.18</v>
      </c>
      <c r="L63" s="37">
        <v>13.5</v>
      </c>
      <c r="M63">
        <v>58</v>
      </c>
      <c r="N63">
        <v>271.97000000000003</v>
      </c>
      <c r="O63">
        <v>100.2</v>
      </c>
      <c r="P63">
        <v>2.8</v>
      </c>
      <c r="Q63">
        <v>11.41</v>
      </c>
      <c r="R63" s="93">
        <v>32.33</v>
      </c>
      <c r="S63" s="93">
        <v>32.340000000000003</v>
      </c>
      <c r="T63" s="93">
        <v>32.33</v>
      </c>
      <c r="U63">
        <v>2.69</v>
      </c>
      <c r="V63">
        <v>96.249480000000005</v>
      </c>
      <c r="W63">
        <v>2.7</v>
      </c>
      <c r="X63">
        <v>38</v>
      </c>
      <c r="Y63">
        <v>12.66</v>
      </c>
      <c r="Z63">
        <v>12.67</v>
      </c>
      <c r="AA63">
        <v>226.13</v>
      </c>
      <c r="AB63">
        <v>45.23</v>
      </c>
      <c r="AC63">
        <v>84.69</v>
      </c>
      <c r="AD63">
        <v>38.6</v>
      </c>
      <c r="AE63">
        <v>83</v>
      </c>
      <c r="AF63">
        <v>42</v>
      </c>
      <c r="AG63">
        <v>9.34</v>
      </c>
      <c r="AH63">
        <v>31</v>
      </c>
      <c r="AI63">
        <v>31</v>
      </c>
      <c r="AJ63">
        <v>27.08</v>
      </c>
      <c r="AK63">
        <v>172</v>
      </c>
      <c r="AL63">
        <v>73</v>
      </c>
    </row>
    <row r="64" spans="1:38">
      <c r="A64" t="s">
        <v>106</v>
      </c>
      <c r="B64" s="34">
        <v>261.67</v>
      </c>
      <c r="C64" s="34">
        <v>87.22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12.41</v>
      </c>
      <c r="K64" s="37">
        <v>12.41</v>
      </c>
      <c r="L64" s="37">
        <v>12.71</v>
      </c>
      <c r="M64">
        <v>58</v>
      </c>
      <c r="N64">
        <v>271.97000000000003</v>
      </c>
      <c r="O64">
        <v>100.2</v>
      </c>
      <c r="P64">
        <v>2.8</v>
      </c>
      <c r="Q64">
        <v>11.61</v>
      </c>
      <c r="R64" s="93">
        <v>32.33</v>
      </c>
      <c r="S64" s="93">
        <v>32.340000000000003</v>
      </c>
      <c r="T64" s="93">
        <v>32.33</v>
      </c>
      <c r="U64">
        <v>2.69</v>
      </c>
      <c r="V64">
        <v>88.493076000000002</v>
      </c>
      <c r="W64">
        <v>2.7</v>
      </c>
      <c r="X64">
        <v>40</v>
      </c>
      <c r="Y64">
        <v>13.34</v>
      </c>
      <c r="Z64">
        <v>13.33</v>
      </c>
      <c r="AA64">
        <v>215.08</v>
      </c>
      <c r="AB64">
        <v>43.01</v>
      </c>
      <c r="AC64">
        <v>80.239999999999995</v>
      </c>
      <c r="AD64">
        <v>36.5</v>
      </c>
      <c r="AE64">
        <v>80</v>
      </c>
      <c r="AF64">
        <v>40</v>
      </c>
      <c r="AG64">
        <v>10</v>
      </c>
      <c r="AH64">
        <v>31.67</v>
      </c>
      <c r="AI64">
        <v>31.67</v>
      </c>
      <c r="AJ64">
        <v>28.04</v>
      </c>
      <c r="AK64">
        <v>158</v>
      </c>
      <c r="AL64">
        <v>67</v>
      </c>
    </row>
    <row r="65" spans="1:38">
      <c r="A65" t="s">
        <v>107</v>
      </c>
      <c r="B65" s="34">
        <v>261.67</v>
      </c>
      <c r="C65" s="34">
        <v>87.22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11.56</v>
      </c>
      <c r="K65" s="37">
        <v>11.56</v>
      </c>
      <c r="L65" s="37">
        <v>11.84</v>
      </c>
      <c r="M65">
        <v>58</v>
      </c>
      <c r="N65">
        <v>271.97000000000003</v>
      </c>
      <c r="O65">
        <v>100.2</v>
      </c>
      <c r="P65">
        <v>2.8</v>
      </c>
      <c r="Q65">
        <v>12.01</v>
      </c>
      <c r="R65" s="93">
        <v>32.33</v>
      </c>
      <c r="S65" s="93">
        <v>32.340000000000003</v>
      </c>
      <c r="T65" s="93">
        <v>32.33</v>
      </c>
      <c r="U65">
        <v>2.69</v>
      </c>
      <c r="V65">
        <v>80.434979999999996</v>
      </c>
      <c r="W65">
        <v>2.7</v>
      </c>
      <c r="X65">
        <v>42</v>
      </c>
      <c r="Y65">
        <v>14</v>
      </c>
      <c r="Z65">
        <v>14</v>
      </c>
      <c r="AA65">
        <v>200.69</v>
      </c>
      <c r="AB65">
        <v>40.14</v>
      </c>
      <c r="AC65">
        <v>75.14</v>
      </c>
      <c r="AD65">
        <v>34.799999999999997</v>
      </c>
      <c r="AE65">
        <v>73</v>
      </c>
      <c r="AF65">
        <v>37</v>
      </c>
      <c r="AG65">
        <v>11.34</v>
      </c>
      <c r="AH65">
        <v>36</v>
      </c>
      <c r="AI65">
        <v>36</v>
      </c>
      <c r="AJ65">
        <v>28.04</v>
      </c>
      <c r="AK65">
        <v>148</v>
      </c>
      <c r="AL65">
        <v>64</v>
      </c>
    </row>
    <row r="66" spans="1:38">
      <c r="A66" t="s">
        <v>108</v>
      </c>
      <c r="B66" s="34">
        <v>261.67</v>
      </c>
      <c r="C66" s="34">
        <v>87.22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10.62</v>
      </c>
      <c r="K66" s="37">
        <v>10.62</v>
      </c>
      <c r="L66" s="37">
        <v>10.89</v>
      </c>
      <c r="M66">
        <v>58</v>
      </c>
      <c r="N66">
        <v>271.97000000000003</v>
      </c>
      <c r="O66">
        <v>100.2</v>
      </c>
      <c r="P66">
        <v>2.8</v>
      </c>
      <c r="Q66">
        <v>12.8</v>
      </c>
      <c r="R66" s="93">
        <v>32.33</v>
      </c>
      <c r="S66" s="93">
        <v>32.340000000000003</v>
      </c>
      <c r="T66" s="93">
        <v>32.33</v>
      </c>
      <c r="U66">
        <v>2.69</v>
      </c>
      <c r="V66">
        <v>72.425544000000002</v>
      </c>
      <c r="W66">
        <v>2.7</v>
      </c>
      <c r="X66">
        <v>44.5</v>
      </c>
      <c r="Y66">
        <v>14.84</v>
      </c>
      <c r="Z66">
        <v>14.83</v>
      </c>
      <c r="AA66">
        <v>188.47</v>
      </c>
      <c r="AB66">
        <v>37.69</v>
      </c>
      <c r="AC66">
        <v>69.69</v>
      </c>
      <c r="AD66">
        <v>31.7</v>
      </c>
      <c r="AE66">
        <v>65</v>
      </c>
      <c r="AF66">
        <v>32</v>
      </c>
      <c r="AG66">
        <v>11.66</v>
      </c>
      <c r="AH66">
        <v>36.67</v>
      </c>
      <c r="AI66">
        <v>36.67</v>
      </c>
      <c r="AJ66">
        <v>28.04</v>
      </c>
      <c r="AK66">
        <v>134</v>
      </c>
      <c r="AL66">
        <v>58</v>
      </c>
    </row>
    <row r="67" spans="1:38">
      <c r="A67" t="s">
        <v>109</v>
      </c>
      <c r="B67" s="34">
        <v>261.67</v>
      </c>
      <c r="C67" s="34">
        <v>87.22</v>
      </c>
      <c r="D67" s="93">
        <f t="shared" si="0"/>
        <v>97</v>
      </c>
      <c r="E67" s="34">
        <v>0</v>
      </c>
      <c r="F67" s="34"/>
      <c r="G67" s="34"/>
      <c r="H67" s="34"/>
      <c r="I67" s="34"/>
      <c r="J67" s="37">
        <v>9.6</v>
      </c>
      <c r="K67" s="37">
        <v>9.6</v>
      </c>
      <c r="L67" s="37">
        <v>9.84</v>
      </c>
      <c r="M67">
        <v>58</v>
      </c>
      <c r="N67">
        <v>271.97000000000003</v>
      </c>
      <c r="O67">
        <v>100.2</v>
      </c>
      <c r="P67">
        <v>2.8</v>
      </c>
      <c r="Q67">
        <v>10.61</v>
      </c>
      <c r="R67" s="93">
        <v>32.33</v>
      </c>
      <c r="S67" s="93">
        <v>32.340000000000003</v>
      </c>
      <c r="T67" s="93">
        <v>32.33</v>
      </c>
      <c r="U67">
        <v>2.77</v>
      </c>
      <c r="V67">
        <v>64.581552000000002</v>
      </c>
      <c r="W67">
        <v>2.88</v>
      </c>
      <c r="X67">
        <v>46</v>
      </c>
      <c r="Y67">
        <v>15.34</v>
      </c>
      <c r="Z67">
        <v>15.33</v>
      </c>
      <c r="AA67">
        <v>176.12</v>
      </c>
      <c r="AB67">
        <v>35.22</v>
      </c>
      <c r="AC67">
        <v>63.65</v>
      </c>
      <c r="AD67">
        <v>28.9</v>
      </c>
      <c r="AE67">
        <v>57</v>
      </c>
      <c r="AF67">
        <v>28</v>
      </c>
      <c r="AG67">
        <v>12</v>
      </c>
      <c r="AH67">
        <v>37.33</v>
      </c>
      <c r="AI67">
        <v>37.33</v>
      </c>
      <c r="AJ67">
        <v>29.01</v>
      </c>
      <c r="AK67">
        <v>120</v>
      </c>
      <c r="AL67">
        <v>51</v>
      </c>
    </row>
    <row r="68" spans="1:38">
      <c r="A68" t="s">
        <v>110</v>
      </c>
      <c r="B68" s="34">
        <v>261.67</v>
      </c>
      <c r="C68" s="34">
        <v>87.22</v>
      </c>
      <c r="D68" s="93">
        <f t="shared" ref="D68:D98" si="1">R68+S68+T68</f>
        <v>97</v>
      </c>
      <c r="E68" s="34">
        <v>0</v>
      </c>
      <c r="F68" s="34"/>
      <c r="G68" s="34"/>
      <c r="H68" s="34"/>
      <c r="I68" s="34"/>
      <c r="J68" s="37">
        <v>8.52</v>
      </c>
      <c r="K68" s="37">
        <v>8.52</v>
      </c>
      <c r="L68" s="37">
        <v>8.73</v>
      </c>
      <c r="M68">
        <v>58</v>
      </c>
      <c r="N68">
        <v>271.97000000000003</v>
      </c>
      <c r="O68">
        <v>100.2</v>
      </c>
      <c r="P68">
        <v>2.8</v>
      </c>
      <c r="Q68">
        <v>10.61</v>
      </c>
      <c r="R68" s="93">
        <v>32.33</v>
      </c>
      <c r="S68" s="93">
        <v>32.340000000000003</v>
      </c>
      <c r="T68" s="93">
        <v>32.33</v>
      </c>
      <c r="U68">
        <v>2.77</v>
      </c>
      <c r="V68">
        <v>56.270423999999998</v>
      </c>
      <c r="W68">
        <v>2.88</v>
      </c>
      <c r="X68">
        <v>47.5</v>
      </c>
      <c r="Y68">
        <v>15.84</v>
      </c>
      <c r="Z68">
        <v>15.83</v>
      </c>
      <c r="AA68">
        <v>158.41999999999999</v>
      </c>
      <c r="AB68">
        <v>31.68</v>
      </c>
      <c r="AC68">
        <v>57.47</v>
      </c>
      <c r="AD68">
        <v>25.5</v>
      </c>
      <c r="AE68">
        <v>50</v>
      </c>
      <c r="AF68">
        <v>25</v>
      </c>
      <c r="AG68">
        <v>12.66</v>
      </c>
      <c r="AH68">
        <v>38</v>
      </c>
      <c r="AI68">
        <v>38</v>
      </c>
      <c r="AJ68">
        <v>29.01</v>
      </c>
      <c r="AK68">
        <v>105</v>
      </c>
      <c r="AL68">
        <v>45</v>
      </c>
    </row>
    <row r="69" spans="1:38">
      <c r="A69" t="s">
        <v>111</v>
      </c>
      <c r="B69" s="34">
        <v>261.67</v>
      </c>
      <c r="C69" s="34">
        <v>87.22</v>
      </c>
      <c r="D69" s="93">
        <f t="shared" si="1"/>
        <v>97</v>
      </c>
      <c r="E69" s="34">
        <v>0</v>
      </c>
      <c r="F69" s="34"/>
      <c r="G69" s="34"/>
      <c r="H69" s="34"/>
      <c r="I69" s="34"/>
      <c r="J69" s="37">
        <v>7.33</v>
      </c>
      <c r="K69" s="37">
        <v>7.33</v>
      </c>
      <c r="L69" s="37">
        <v>7.52</v>
      </c>
      <c r="M69">
        <v>58</v>
      </c>
      <c r="N69">
        <v>271.97000000000003</v>
      </c>
      <c r="O69">
        <v>100.2</v>
      </c>
      <c r="P69">
        <v>2.8</v>
      </c>
      <c r="Q69">
        <v>10.210000000000001</v>
      </c>
      <c r="R69" s="93">
        <v>32.33</v>
      </c>
      <c r="S69" s="93">
        <v>32.340000000000003</v>
      </c>
      <c r="T69" s="93">
        <v>32.33</v>
      </c>
      <c r="U69">
        <v>2.77</v>
      </c>
      <c r="V69">
        <v>47.803584000000001</v>
      </c>
      <c r="W69">
        <v>2.88</v>
      </c>
      <c r="X69">
        <v>48.5</v>
      </c>
      <c r="Y69">
        <v>16.16</v>
      </c>
      <c r="Z69">
        <v>16.170000000000002</v>
      </c>
      <c r="AA69">
        <v>140.58000000000001</v>
      </c>
      <c r="AB69">
        <v>28.12</v>
      </c>
      <c r="AC69">
        <v>50.79</v>
      </c>
      <c r="AD69">
        <v>21.8</v>
      </c>
      <c r="AE69">
        <v>42</v>
      </c>
      <c r="AF69">
        <v>21</v>
      </c>
      <c r="AG69">
        <v>14</v>
      </c>
      <c r="AH69">
        <v>40.33</v>
      </c>
      <c r="AI69">
        <v>40.33</v>
      </c>
      <c r="AJ69">
        <v>29.01</v>
      </c>
      <c r="AK69">
        <v>88</v>
      </c>
      <c r="AL69">
        <v>37</v>
      </c>
    </row>
    <row r="70" spans="1:38">
      <c r="A70" t="s">
        <v>112</v>
      </c>
      <c r="B70" s="34">
        <v>261.67</v>
      </c>
      <c r="C70" s="34">
        <v>87.22</v>
      </c>
      <c r="D70" s="93">
        <f t="shared" si="1"/>
        <v>97</v>
      </c>
      <c r="E70" s="34">
        <v>0</v>
      </c>
      <c r="F70" s="34"/>
      <c r="G70" s="34"/>
      <c r="H70" s="34"/>
      <c r="I70" s="34"/>
      <c r="J70" s="37">
        <v>6.1</v>
      </c>
      <c r="K70" s="37">
        <v>6.1</v>
      </c>
      <c r="L70" s="37">
        <v>6.26</v>
      </c>
      <c r="M70">
        <v>58</v>
      </c>
      <c r="N70">
        <v>271.97000000000003</v>
      </c>
      <c r="O70">
        <v>100.2</v>
      </c>
      <c r="P70">
        <v>2.8</v>
      </c>
      <c r="Q70">
        <v>10.01</v>
      </c>
      <c r="R70" s="93">
        <v>31.47</v>
      </c>
      <c r="S70" s="93">
        <v>32.76</v>
      </c>
      <c r="T70" s="93">
        <v>32.770000000000003</v>
      </c>
      <c r="U70">
        <v>2.77</v>
      </c>
      <c r="V70">
        <v>38.957196000000003</v>
      </c>
      <c r="W70">
        <v>2.88</v>
      </c>
      <c r="X70">
        <v>49.5</v>
      </c>
      <c r="Y70">
        <v>16.5</v>
      </c>
      <c r="Z70">
        <v>16.5</v>
      </c>
      <c r="AA70">
        <v>121.26</v>
      </c>
      <c r="AB70">
        <v>24.25</v>
      </c>
      <c r="AC70">
        <v>43.69</v>
      </c>
      <c r="AD70">
        <v>18</v>
      </c>
      <c r="AE70">
        <v>35</v>
      </c>
      <c r="AF70">
        <v>18</v>
      </c>
      <c r="AG70">
        <v>14.66</v>
      </c>
      <c r="AH70">
        <v>40.33</v>
      </c>
      <c r="AI70">
        <v>40.33</v>
      </c>
      <c r="AJ70">
        <v>29.98</v>
      </c>
      <c r="AK70">
        <v>74</v>
      </c>
      <c r="AL70">
        <v>31</v>
      </c>
    </row>
    <row r="71" spans="1:38">
      <c r="A71" t="s">
        <v>113</v>
      </c>
      <c r="B71" s="34">
        <v>261.67</v>
      </c>
      <c r="C71" s="34">
        <v>87.22</v>
      </c>
      <c r="D71" s="93">
        <f t="shared" si="1"/>
        <v>78.679999999999993</v>
      </c>
      <c r="E71" s="34">
        <v>0</v>
      </c>
      <c r="F71" s="34"/>
      <c r="G71" s="34"/>
      <c r="H71" s="34"/>
      <c r="I71" s="34"/>
      <c r="J71" s="37">
        <v>4.8499999999999996</v>
      </c>
      <c r="K71" s="37">
        <v>4.8499999999999996</v>
      </c>
      <c r="L71" s="37">
        <v>4.9800000000000004</v>
      </c>
      <c r="M71">
        <v>58</v>
      </c>
      <c r="N71">
        <v>271.97000000000003</v>
      </c>
      <c r="O71">
        <v>100.2</v>
      </c>
      <c r="P71">
        <v>2.88</v>
      </c>
      <c r="Q71">
        <v>9.61</v>
      </c>
      <c r="R71" s="93">
        <v>20.190000000000001</v>
      </c>
      <c r="S71" s="93">
        <v>33</v>
      </c>
      <c r="T71" s="93">
        <v>25.49</v>
      </c>
      <c r="U71">
        <v>2.92</v>
      </c>
      <c r="V71">
        <v>30.743387999999999</v>
      </c>
      <c r="W71">
        <v>3.07</v>
      </c>
      <c r="X71">
        <v>57</v>
      </c>
      <c r="Y71">
        <v>19</v>
      </c>
      <c r="Z71">
        <v>19</v>
      </c>
      <c r="AA71">
        <v>87.8</v>
      </c>
      <c r="AB71">
        <v>17.559999999999999</v>
      </c>
      <c r="AC71">
        <v>36.47</v>
      </c>
      <c r="AD71">
        <v>15</v>
      </c>
      <c r="AE71">
        <v>27</v>
      </c>
      <c r="AF71">
        <v>14</v>
      </c>
      <c r="AG71">
        <v>16</v>
      </c>
      <c r="AH71">
        <v>39.67</v>
      </c>
      <c r="AI71">
        <v>39.67</v>
      </c>
      <c r="AJ71">
        <v>29.98</v>
      </c>
      <c r="AK71">
        <v>60</v>
      </c>
      <c r="AL71">
        <v>25</v>
      </c>
    </row>
    <row r="72" spans="1:38">
      <c r="A72" t="s">
        <v>114</v>
      </c>
      <c r="B72" s="34">
        <v>261.67</v>
      </c>
      <c r="C72" s="34">
        <v>87.22</v>
      </c>
      <c r="D72" s="93">
        <f t="shared" si="1"/>
        <v>53.92</v>
      </c>
      <c r="E72" s="34">
        <v>0</v>
      </c>
      <c r="F72" s="34"/>
      <c r="G72" s="34"/>
      <c r="H72" s="34"/>
      <c r="I72" s="34"/>
      <c r="J72" s="37">
        <v>3.69</v>
      </c>
      <c r="K72" s="37">
        <v>3.69</v>
      </c>
      <c r="L72" s="37">
        <v>3.78</v>
      </c>
      <c r="M72">
        <v>58</v>
      </c>
      <c r="N72">
        <v>271.97000000000003</v>
      </c>
      <c r="O72">
        <v>100.2</v>
      </c>
      <c r="P72">
        <v>2.88</v>
      </c>
      <c r="Q72">
        <v>9.2100000000000009</v>
      </c>
      <c r="R72" s="93">
        <v>10.44</v>
      </c>
      <c r="S72" s="93">
        <v>28</v>
      </c>
      <c r="T72" s="93">
        <v>15.48</v>
      </c>
      <c r="U72">
        <v>2.92</v>
      </c>
      <c r="V72">
        <v>23.181623999999999</v>
      </c>
      <c r="W72">
        <v>3.07</v>
      </c>
      <c r="X72">
        <v>57</v>
      </c>
      <c r="Y72">
        <v>19</v>
      </c>
      <c r="Z72">
        <v>19</v>
      </c>
      <c r="AA72">
        <v>72.709999999999994</v>
      </c>
      <c r="AB72">
        <v>14.54</v>
      </c>
      <c r="AC72">
        <v>29.19</v>
      </c>
      <c r="AD72">
        <v>12</v>
      </c>
      <c r="AE72">
        <v>20</v>
      </c>
      <c r="AF72">
        <v>10</v>
      </c>
      <c r="AG72">
        <v>16</v>
      </c>
      <c r="AH72">
        <v>39</v>
      </c>
      <c r="AI72">
        <v>39</v>
      </c>
      <c r="AJ72">
        <v>29.98</v>
      </c>
      <c r="AK72">
        <v>46</v>
      </c>
      <c r="AL72">
        <v>19</v>
      </c>
    </row>
    <row r="73" spans="1:38">
      <c r="A73" t="s">
        <v>115</v>
      </c>
      <c r="B73" s="34">
        <v>261.67</v>
      </c>
      <c r="C73" s="34">
        <v>87.22</v>
      </c>
      <c r="D73" s="93">
        <f t="shared" si="1"/>
        <v>29.87</v>
      </c>
      <c r="E73" s="34">
        <v>0</v>
      </c>
      <c r="F73" s="34"/>
      <c r="G73" s="34"/>
      <c r="H73" s="34"/>
      <c r="I73" s="34"/>
      <c r="J73" s="37">
        <v>2.65</v>
      </c>
      <c r="K73" s="37">
        <v>2.65</v>
      </c>
      <c r="L73" s="37">
        <v>2.71</v>
      </c>
      <c r="M73">
        <v>58</v>
      </c>
      <c r="N73">
        <v>271.97000000000003</v>
      </c>
      <c r="O73">
        <v>100.2</v>
      </c>
      <c r="P73">
        <v>2.88</v>
      </c>
      <c r="Q73">
        <v>8.2100000000000009</v>
      </c>
      <c r="R73" s="93">
        <v>5.42</v>
      </c>
      <c r="S73" s="93">
        <v>16</v>
      </c>
      <c r="T73" s="93">
        <v>8.4499999999999993</v>
      </c>
      <c r="U73">
        <v>2.92</v>
      </c>
      <c r="V73">
        <v>13.877832</v>
      </c>
      <c r="W73">
        <v>3.07</v>
      </c>
      <c r="X73">
        <v>56.5</v>
      </c>
      <c r="Y73">
        <v>18.84</v>
      </c>
      <c r="Z73">
        <v>18.829999999999998</v>
      </c>
      <c r="AA73">
        <v>57.12</v>
      </c>
      <c r="AB73">
        <v>11.42</v>
      </c>
      <c r="AC73">
        <v>21.7</v>
      </c>
      <c r="AD73">
        <v>9</v>
      </c>
      <c r="AE73">
        <v>15</v>
      </c>
      <c r="AF73">
        <v>7</v>
      </c>
      <c r="AG73">
        <v>16</v>
      </c>
      <c r="AH73">
        <v>38.33</v>
      </c>
      <c r="AI73">
        <v>38.33</v>
      </c>
      <c r="AJ73">
        <v>29.98</v>
      </c>
      <c r="AK73">
        <v>35</v>
      </c>
      <c r="AL73">
        <v>15</v>
      </c>
    </row>
    <row r="74" spans="1:38">
      <c r="A74" t="s">
        <v>116</v>
      </c>
      <c r="B74" s="34">
        <v>261.67</v>
      </c>
      <c r="C74" s="34">
        <v>87.22</v>
      </c>
      <c r="D74" s="93">
        <f t="shared" si="1"/>
        <v>11.56</v>
      </c>
      <c r="E74" s="34">
        <v>0</v>
      </c>
      <c r="F74" s="34"/>
      <c r="G74" s="34"/>
      <c r="H74" s="34"/>
      <c r="I74" s="34"/>
      <c r="J74" s="37">
        <v>1.77</v>
      </c>
      <c r="K74" s="37">
        <v>1.77</v>
      </c>
      <c r="L74" s="37">
        <v>1.81</v>
      </c>
      <c r="M74">
        <v>58</v>
      </c>
      <c r="N74">
        <v>271.97000000000003</v>
      </c>
      <c r="O74">
        <v>100.2</v>
      </c>
      <c r="P74">
        <v>2.88</v>
      </c>
      <c r="Q74">
        <v>7.61</v>
      </c>
      <c r="R74" s="93">
        <v>2.12</v>
      </c>
      <c r="S74" s="93">
        <v>6</v>
      </c>
      <c r="T74" s="93">
        <v>3.44</v>
      </c>
      <c r="U74">
        <v>2.92</v>
      </c>
      <c r="V74">
        <v>8.8463879999999993</v>
      </c>
      <c r="W74">
        <v>3.07</v>
      </c>
      <c r="X74">
        <v>56</v>
      </c>
      <c r="Y74">
        <v>18.66</v>
      </c>
      <c r="Z74">
        <v>18.670000000000002</v>
      </c>
      <c r="AA74">
        <v>36.93</v>
      </c>
      <c r="AB74">
        <v>7.39</v>
      </c>
      <c r="AC74">
        <v>14.8</v>
      </c>
      <c r="AD74">
        <v>6</v>
      </c>
      <c r="AE74">
        <v>11</v>
      </c>
      <c r="AF74">
        <v>6</v>
      </c>
      <c r="AG74">
        <v>15.66</v>
      </c>
      <c r="AH74">
        <v>37.67</v>
      </c>
      <c r="AI74">
        <v>37.67</v>
      </c>
      <c r="AJ74">
        <v>29.98</v>
      </c>
      <c r="AK74">
        <v>18</v>
      </c>
      <c r="AL74">
        <v>7</v>
      </c>
    </row>
    <row r="75" spans="1:38">
      <c r="A75" t="s">
        <v>117</v>
      </c>
      <c r="B75" s="34">
        <v>261.67</v>
      </c>
      <c r="C75" s="34">
        <v>87.22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1.06</v>
      </c>
      <c r="K75" s="37">
        <v>1.06</v>
      </c>
      <c r="L75" s="37">
        <v>1.0900000000000001</v>
      </c>
      <c r="M75">
        <v>58</v>
      </c>
      <c r="N75">
        <v>271.97000000000003</v>
      </c>
      <c r="O75">
        <v>100.2</v>
      </c>
      <c r="P75">
        <v>2.88</v>
      </c>
      <c r="Q75">
        <v>7.01</v>
      </c>
      <c r="R75" s="93">
        <v>0</v>
      </c>
      <c r="S75" s="93">
        <v>0</v>
      </c>
      <c r="T75" s="93">
        <v>0</v>
      </c>
      <c r="U75">
        <v>3</v>
      </c>
      <c r="V75">
        <v>4.4085960000000002</v>
      </c>
      <c r="W75">
        <v>3.26</v>
      </c>
      <c r="X75">
        <v>54.5</v>
      </c>
      <c r="Y75">
        <v>18.16</v>
      </c>
      <c r="Z75">
        <v>18.170000000000002</v>
      </c>
      <c r="AA75">
        <v>18.2</v>
      </c>
      <c r="AB75">
        <v>3.64</v>
      </c>
      <c r="AC75">
        <v>8.9600000000000009</v>
      </c>
      <c r="AD75">
        <v>4</v>
      </c>
      <c r="AE75">
        <v>3</v>
      </c>
      <c r="AF75">
        <v>1</v>
      </c>
      <c r="AG75">
        <v>15.34</v>
      </c>
      <c r="AH75">
        <v>44</v>
      </c>
      <c r="AI75">
        <v>44</v>
      </c>
      <c r="AJ75">
        <v>29.98</v>
      </c>
      <c r="AK75">
        <v>7</v>
      </c>
      <c r="AL75">
        <v>3</v>
      </c>
    </row>
    <row r="76" spans="1:38">
      <c r="A76" t="s">
        <v>118</v>
      </c>
      <c r="B76" s="34">
        <v>261.67</v>
      </c>
      <c r="C76" s="34">
        <v>87.22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0.51</v>
      </c>
      <c r="K76" s="37">
        <v>0.51</v>
      </c>
      <c r="L76" s="37">
        <v>0.52</v>
      </c>
      <c r="M76">
        <v>58</v>
      </c>
      <c r="N76">
        <v>271.97000000000003</v>
      </c>
      <c r="O76">
        <v>100.2</v>
      </c>
      <c r="P76">
        <v>2.88</v>
      </c>
      <c r="Q76">
        <v>7.01</v>
      </c>
      <c r="R76" s="93">
        <v>0</v>
      </c>
      <c r="S76" s="93">
        <v>0</v>
      </c>
      <c r="T76" s="93">
        <v>0</v>
      </c>
      <c r="U76">
        <v>3</v>
      </c>
      <c r="V76">
        <v>2.4329999999999998</v>
      </c>
      <c r="W76">
        <v>3.26</v>
      </c>
      <c r="X76">
        <v>54</v>
      </c>
      <c r="Y76">
        <v>18</v>
      </c>
      <c r="Z76">
        <v>18</v>
      </c>
      <c r="AA76">
        <v>10.24</v>
      </c>
      <c r="AB76">
        <v>2.0499999999999998</v>
      </c>
      <c r="AC76">
        <v>4.4800000000000004</v>
      </c>
      <c r="AD76">
        <v>3</v>
      </c>
      <c r="AE76">
        <v>0</v>
      </c>
      <c r="AF76">
        <v>0</v>
      </c>
      <c r="AG76">
        <v>15</v>
      </c>
      <c r="AH76">
        <v>43</v>
      </c>
      <c r="AI76">
        <v>43</v>
      </c>
      <c r="AJ76">
        <v>30.94</v>
      </c>
      <c r="AK76">
        <v>1</v>
      </c>
      <c r="AL76">
        <v>1</v>
      </c>
    </row>
    <row r="77" spans="1:38">
      <c r="A77" t="s">
        <v>119</v>
      </c>
      <c r="B77" s="34">
        <v>261.67</v>
      </c>
      <c r="C77" s="34">
        <v>87.22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58</v>
      </c>
      <c r="N77">
        <v>271.97000000000003</v>
      </c>
      <c r="O77">
        <v>100.2</v>
      </c>
      <c r="P77">
        <v>2.88</v>
      </c>
      <c r="Q77">
        <v>7.01</v>
      </c>
      <c r="R77" s="93">
        <v>0</v>
      </c>
      <c r="S77" s="93">
        <v>0</v>
      </c>
      <c r="T77" s="93">
        <v>0</v>
      </c>
      <c r="U77">
        <v>3</v>
      </c>
      <c r="V77">
        <v>7.7855999999999995E-2</v>
      </c>
      <c r="W77">
        <v>3.26</v>
      </c>
      <c r="X77">
        <v>53.5</v>
      </c>
      <c r="Y77">
        <v>17.84</v>
      </c>
      <c r="Z77">
        <v>17.829999999999998</v>
      </c>
      <c r="AA77">
        <v>4.55</v>
      </c>
      <c r="AB77">
        <v>0.91</v>
      </c>
      <c r="AC77">
        <v>1.36</v>
      </c>
      <c r="AD77">
        <v>2</v>
      </c>
      <c r="AE77">
        <v>0</v>
      </c>
      <c r="AF77">
        <v>0</v>
      </c>
      <c r="AG77">
        <v>14.66</v>
      </c>
      <c r="AH77">
        <v>41.67</v>
      </c>
      <c r="AI77">
        <v>41.67</v>
      </c>
      <c r="AJ77">
        <v>30.94</v>
      </c>
      <c r="AK77">
        <v>1</v>
      </c>
      <c r="AL77">
        <v>0</v>
      </c>
    </row>
    <row r="78" spans="1:38">
      <c r="A78" t="s">
        <v>120</v>
      </c>
      <c r="B78" s="34">
        <v>261.67</v>
      </c>
      <c r="C78" s="34">
        <v>87.22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</v>
      </c>
      <c r="N78">
        <v>271.97000000000003</v>
      </c>
      <c r="O78">
        <v>100.2</v>
      </c>
      <c r="P78">
        <v>2.88</v>
      </c>
      <c r="Q78">
        <v>7.01</v>
      </c>
      <c r="R78" s="93">
        <v>0</v>
      </c>
      <c r="S78" s="93">
        <v>0</v>
      </c>
      <c r="T78" s="93">
        <v>0</v>
      </c>
      <c r="U78">
        <v>3</v>
      </c>
      <c r="V78">
        <v>0</v>
      </c>
      <c r="W78">
        <v>3.26</v>
      </c>
      <c r="X78">
        <v>53</v>
      </c>
      <c r="Y78">
        <v>17.66</v>
      </c>
      <c r="Z78">
        <v>17.670000000000002</v>
      </c>
      <c r="AA78">
        <v>1.1399999999999999</v>
      </c>
      <c r="AB78">
        <v>0.23</v>
      </c>
      <c r="AC78">
        <v>0.67</v>
      </c>
      <c r="AD78">
        <v>1</v>
      </c>
      <c r="AE78">
        <v>0</v>
      </c>
      <c r="AF78">
        <v>0</v>
      </c>
      <c r="AG78">
        <v>14.34</v>
      </c>
      <c r="AH78">
        <v>40.67</v>
      </c>
      <c r="AI78">
        <v>40.67</v>
      </c>
      <c r="AJ78">
        <v>30.94</v>
      </c>
      <c r="AK78">
        <v>0</v>
      </c>
      <c r="AL78">
        <v>0</v>
      </c>
    </row>
    <row r="79" spans="1:38">
      <c r="A79" t="s">
        <v>121</v>
      </c>
      <c r="B79" s="34">
        <v>261.67</v>
      </c>
      <c r="C79" s="34">
        <v>87.22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271.97000000000003</v>
      </c>
      <c r="O79">
        <v>100.2</v>
      </c>
      <c r="P79">
        <v>2.88</v>
      </c>
      <c r="Q79">
        <v>7.01</v>
      </c>
      <c r="R79" s="93">
        <v>0</v>
      </c>
      <c r="S79" s="93">
        <v>0</v>
      </c>
      <c r="T79" s="93">
        <v>0</v>
      </c>
      <c r="U79">
        <v>2.84</v>
      </c>
      <c r="V79">
        <v>0</v>
      </c>
      <c r="W79">
        <v>3.26</v>
      </c>
      <c r="X79">
        <v>43</v>
      </c>
      <c r="Y79">
        <v>14.34</v>
      </c>
      <c r="Z79">
        <v>14.33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13.66</v>
      </c>
      <c r="AH79">
        <v>35</v>
      </c>
      <c r="AI79">
        <v>35</v>
      </c>
      <c r="AJ79">
        <v>30.94</v>
      </c>
      <c r="AK79">
        <v>0</v>
      </c>
      <c r="AL79">
        <v>0</v>
      </c>
    </row>
    <row r="80" spans="1:38">
      <c r="A80" t="s">
        <v>122</v>
      </c>
      <c r="B80" s="34">
        <v>261.67</v>
      </c>
      <c r="C80" s="34">
        <v>87.22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271.97000000000003</v>
      </c>
      <c r="O80">
        <v>100.2</v>
      </c>
      <c r="P80">
        <v>2.88</v>
      </c>
      <c r="Q80">
        <v>7.01</v>
      </c>
      <c r="R80" s="93">
        <v>0</v>
      </c>
      <c r="S80" s="93">
        <v>0</v>
      </c>
      <c r="T80" s="93">
        <v>0</v>
      </c>
      <c r="U80">
        <v>2.84</v>
      </c>
      <c r="V80">
        <v>0</v>
      </c>
      <c r="W80">
        <v>3.26</v>
      </c>
      <c r="X80">
        <v>42</v>
      </c>
      <c r="Y80">
        <v>14</v>
      </c>
      <c r="Z80">
        <v>14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13.34</v>
      </c>
      <c r="AH80">
        <v>34.33</v>
      </c>
      <c r="AI80">
        <v>34.33</v>
      </c>
      <c r="AJ80">
        <v>30.94</v>
      </c>
      <c r="AK80">
        <v>0</v>
      </c>
      <c r="AL80">
        <v>0</v>
      </c>
    </row>
    <row r="81" spans="1:38">
      <c r="A81" t="s">
        <v>123</v>
      </c>
      <c r="B81" s="34">
        <v>261.67</v>
      </c>
      <c r="C81" s="34">
        <v>87.22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271.97000000000003</v>
      </c>
      <c r="O81">
        <v>100.2</v>
      </c>
      <c r="P81">
        <v>2.88</v>
      </c>
      <c r="Q81">
        <v>7.01</v>
      </c>
      <c r="R81" s="93">
        <v>0</v>
      </c>
      <c r="S81" s="93">
        <v>0</v>
      </c>
      <c r="T81" s="93">
        <v>0</v>
      </c>
      <c r="U81">
        <v>2.84</v>
      </c>
      <c r="V81">
        <v>0</v>
      </c>
      <c r="W81">
        <v>3.26</v>
      </c>
      <c r="X81">
        <v>41</v>
      </c>
      <c r="Y81">
        <v>13.66</v>
      </c>
      <c r="Z81">
        <v>13.67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12.66</v>
      </c>
      <c r="AH81">
        <v>34</v>
      </c>
      <c r="AI81">
        <v>34</v>
      </c>
      <c r="AJ81">
        <v>30.94</v>
      </c>
      <c r="AK81">
        <v>0</v>
      </c>
      <c r="AL81">
        <v>0</v>
      </c>
    </row>
    <row r="82" spans="1:38">
      <c r="A82" t="s">
        <v>124</v>
      </c>
      <c r="B82" s="34">
        <v>261.67</v>
      </c>
      <c r="C82" s="34">
        <v>87.22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271.97000000000003</v>
      </c>
      <c r="O82">
        <v>100.2</v>
      </c>
      <c r="P82">
        <v>2.88</v>
      </c>
      <c r="Q82">
        <v>7.01</v>
      </c>
      <c r="R82" s="93">
        <v>0</v>
      </c>
      <c r="S82" s="93">
        <v>0</v>
      </c>
      <c r="T82" s="93">
        <v>0</v>
      </c>
      <c r="U82">
        <v>2.84</v>
      </c>
      <c r="V82">
        <v>0</v>
      </c>
      <c r="W82">
        <v>3.26</v>
      </c>
      <c r="X82">
        <v>40</v>
      </c>
      <c r="Y82">
        <v>13.34</v>
      </c>
      <c r="Z82">
        <v>13.33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12.34</v>
      </c>
      <c r="AH82">
        <v>33.67</v>
      </c>
      <c r="AI82">
        <v>33.67</v>
      </c>
      <c r="AJ82">
        <v>30.94</v>
      </c>
      <c r="AK82">
        <v>0</v>
      </c>
      <c r="AL82">
        <v>0</v>
      </c>
    </row>
    <row r="83" spans="1:38">
      <c r="A83" t="s">
        <v>125</v>
      </c>
      <c r="B83" s="34">
        <v>261.67</v>
      </c>
      <c r="C83" s="34">
        <v>87.22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271.97000000000003</v>
      </c>
      <c r="O83">
        <v>100.2</v>
      </c>
      <c r="P83">
        <v>3.04</v>
      </c>
      <c r="Q83">
        <v>7.01</v>
      </c>
      <c r="R83" s="93">
        <v>0</v>
      </c>
      <c r="S83" s="93">
        <v>0</v>
      </c>
      <c r="T83" s="93">
        <v>0</v>
      </c>
      <c r="U83">
        <v>2.77</v>
      </c>
      <c r="V83">
        <v>0</v>
      </c>
      <c r="W83">
        <v>3.07</v>
      </c>
      <c r="X83">
        <v>39</v>
      </c>
      <c r="Y83">
        <v>13</v>
      </c>
      <c r="Z83">
        <v>13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</v>
      </c>
      <c r="AH83">
        <v>33.67</v>
      </c>
      <c r="AI83">
        <v>33.67</v>
      </c>
      <c r="AJ83">
        <v>30.94</v>
      </c>
      <c r="AK83">
        <v>0</v>
      </c>
      <c r="AL83">
        <v>0</v>
      </c>
    </row>
    <row r="84" spans="1:38">
      <c r="A84" t="s">
        <v>126</v>
      </c>
      <c r="B84" s="34">
        <v>261.67</v>
      </c>
      <c r="C84" s="34">
        <v>87.22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271.97000000000003</v>
      </c>
      <c r="O84">
        <v>100.2</v>
      </c>
      <c r="P84">
        <v>3.04</v>
      </c>
      <c r="Q84">
        <v>7.01</v>
      </c>
      <c r="R84" s="93">
        <v>0</v>
      </c>
      <c r="S84" s="93">
        <v>0</v>
      </c>
      <c r="T84" s="93">
        <v>0</v>
      </c>
      <c r="U84">
        <v>2.77</v>
      </c>
      <c r="V84">
        <v>0</v>
      </c>
      <c r="W84">
        <v>3.07</v>
      </c>
      <c r="X84">
        <v>38.5</v>
      </c>
      <c r="Y84">
        <v>12.84</v>
      </c>
      <c r="Z84">
        <v>12.83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</v>
      </c>
      <c r="AH84">
        <v>33.33</v>
      </c>
      <c r="AI84">
        <v>33.33</v>
      </c>
      <c r="AJ84">
        <v>30.94</v>
      </c>
      <c r="AK84">
        <v>0</v>
      </c>
      <c r="AL84">
        <v>0</v>
      </c>
    </row>
    <row r="85" spans="1:38">
      <c r="A85" t="s">
        <v>127</v>
      </c>
      <c r="B85" s="34">
        <v>261.67</v>
      </c>
      <c r="C85" s="34">
        <v>87.22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271.97000000000003</v>
      </c>
      <c r="O85">
        <v>100.2</v>
      </c>
      <c r="P85">
        <v>3.04</v>
      </c>
      <c r="Q85">
        <v>7.01</v>
      </c>
      <c r="R85" s="93">
        <v>0</v>
      </c>
      <c r="S85" s="93">
        <v>0</v>
      </c>
      <c r="T85" s="93">
        <v>0</v>
      </c>
      <c r="U85">
        <v>2.77</v>
      </c>
      <c r="V85">
        <v>0</v>
      </c>
      <c r="W85">
        <v>3.07</v>
      </c>
      <c r="X85">
        <v>39</v>
      </c>
      <c r="Y85">
        <v>13</v>
      </c>
      <c r="Z85">
        <v>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</v>
      </c>
      <c r="AH85">
        <v>32.67</v>
      </c>
      <c r="AI85">
        <v>32.67</v>
      </c>
      <c r="AJ85">
        <v>30.94</v>
      </c>
      <c r="AK85">
        <v>0</v>
      </c>
      <c r="AL85">
        <v>0</v>
      </c>
    </row>
    <row r="86" spans="1:38">
      <c r="A86" t="s">
        <v>128</v>
      </c>
      <c r="B86" s="34">
        <v>261.67</v>
      </c>
      <c r="C86" s="34">
        <v>87.22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271.97000000000003</v>
      </c>
      <c r="O86">
        <v>100.2</v>
      </c>
      <c r="P86">
        <v>3.04</v>
      </c>
      <c r="Q86">
        <v>7.01</v>
      </c>
      <c r="R86" s="93">
        <v>0</v>
      </c>
      <c r="S86" s="93">
        <v>0</v>
      </c>
      <c r="T86" s="93">
        <v>0</v>
      </c>
      <c r="U86">
        <v>2.77</v>
      </c>
      <c r="V86">
        <v>0</v>
      </c>
      <c r="W86">
        <v>3.07</v>
      </c>
      <c r="X86">
        <v>39.5</v>
      </c>
      <c r="Y86">
        <v>13.16</v>
      </c>
      <c r="Z86">
        <v>13.17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</v>
      </c>
      <c r="AH86">
        <v>32.67</v>
      </c>
      <c r="AI86">
        <v>32.67</v>
      </c>
      <c r="AJ86">
        <v>30.94</v>
      </c>
      <c r="AK86">
        <v>0</v>
      </c>
      <c r="AL86">
        <v>0</v>
      </c>
    </row>
    <row r="87" spans="1:38">
      <c r="A87" t="s">
        <v>129</v>
      </c>
      <c r="B87" s="34">
        <v>261.67</v>
      </c>
      <c r="C87" s="34">
        <v>87.22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271.97000000000003</v>
      </c>
      <c r="O87">
        <v>100.2</v>
      </c>
      <c r="P87">
        <v>3.04</v>
      </c>
      <c r="Q87">
        <v>7.01</v>
      </c>
      <c r="R87" s="93">
        <v>0</v>
      </c>
      <c r="S87" s="93">
        <v>0</v>
      </c>
      <c r="T87" s="93">
        <v>0</v>
      </c>
      <c r="U87">
        <v>2.69</v>
      </c>
      <c r="V87">
        <v>0</v>
      </c>
      <c r="W87">
        <v>3.07</v>
      </c>
      <c r="X87">
        <v>40.5</v>
      </c>
      <c r="Y87">
        <v>13.5</v>
      </c>
      <c r="Z87">
        <v>13.5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</v>
      </c>
      <c r="AH87">
        <v>32</v>
      </c>
      <c r="AI87">
        <v>32</v>
      </c>
      <c r="AJ87">
        <v>29.98</v>
      </c>
      <c r="AK87">
        <v>0</v>
      </c>
      <c r="AL87">
        <v>0</v>
      </c>
    </row>
    <row r="88" spans="1:38">
      <c r="A88" t="s">
        <v>130</v>
      </c>
      <c r="B88" s="34">
        <v>261.67</v>
      </c>
      <c r="C88" s="34">
        <v>87.22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271.97000000000003</v>
      </c>
      <c r="O88">
        <v>100.2</v>
      </c>
      <c r="P88">
        <v>3.04</v>
      </c>
      <c r="Q88">
        <v>7.01</v>
      </c>
      <c r="R88" s="93">
        <v>0</v>
      </c>
      <c r="S88" s="93">
        <v>0</v>
      </c>
      <c r="T88" s="93">
        <v>0</v>
      </c>
      <c r="U88">
        <v>2.69</v>
      </c>
      <c r="V88">
        <v>0</v>
      </c>
      <c r="W88">
        <v>3.07</v>
      </c>
      <c r="X88">
        <v>41.5</v>
      </c>
      <c r="Y88">
        <v>13.84</v>
      </c>
      <c r="Z88">
        <v>13.83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</v>
      </c>
      <c r="AH88">
        <v>31</v>
      </c>
      <c r="AI88">
        <v>31</v>
      </c>
      <c r="AJ88">
        <v>29.98</v>
      </c>
      <c r="AK88">
        <v>0</v>
      </c>
      <c r="AL88">
        <v>0</v>
      </c>
    </row>
    <row r="89" spans="1:38">
      <c r="A89" t="s">
        <v>131</v>
      </c>
      <c r="B89" s="34">
        <v>261.67</v>
      </c>
      <c r="C89" s="34">
        <v>87.22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271.97000000000003</v>
      </c>
      <c r="O89">
        <v>100.2</v>
      </c>
      <c r="P89">
        <v>3.04</v>
      </c>
      <c r="Q89">
        <v>7.01</v>
      </c>
      <c r="R89" s="93">
        <v>0</v>
      </c>
      <c r="S89" s="93">
        <v>0</v>
      </c>
      <c r="T89" s="93">
        <v>0</v>
      </c>
      <c r="U89">
        <v>2.69</v>
      </c>
      <c r="V89">
        <v>0</v>
      </c>
      <c r="W89">
        <v>3.07</v>
      </c>
      <c r="X89">
        <v>42</v>
      </c>
      <c r="Y89">
        <v>14</v>
      </c>
      <c r="Z89">
        <v>14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11.66</v>
      </c>
      <c r="AH89">
        <v>31</v>
      </c>
      <c r="AI89">
        <v>31</v>
      </c>
      <c r="AJ89">
        <v>29.98</v>
      </c>
      <c r="AK89">
        <v>0</v>
      </c>
      <c r="AL89">
        <v>0</v>
      </c>
    </row>
    <row r="90" spans="1:38">
      <c r="A90" t="s">
        <v>132</v>
      </c>
      <c r="B90" s="34">
        <v>261.67</v>
      </c>
      <c r="C90" s="34">
        <v>87.22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271.97000000000003</v>
      </c>
      <c r="O90">
        <v>100.2</v>
      </c>
      <c r="P90">
        <v>3.04</v>
      </c>
      <c r="Q90">
        <v>7.01</v>
      </c>
      <c r="R90" s="93">
        <v>0</v>
      </c>
      <c r="S90" s="93">
        <v>0</v>
      </c>
      <c r="T90" s="93">
        <v>0</v>
      </c>
      <c r="U90">
        <v>2.69</v>
      </c>
      <c r="V90">
        <v>0</v>
      </c>
      <c r="W90">
        <v>3.07</v>
      </c>
      <c r="X90">
        <v>42.5</v>
      </c>
      <c r="Y90">
        <v>14.16</v>
      </c>
      <c r="Z90">
        <v>14.17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31</v>
      </c>
      <c r="AI90">
        <v>31</v>
      </c>
      <c r="AJ90">
        <v>29.98</v>
      </c>
      <c r="AK90">
        <v>0</v>
      </c>
      <c r="AL90">
        <v>0</v>
      </c>
    </row>
    <row r="91" spans="1:38">
      <c r="A91" t="s">
        <v>133</v>
      </c>
      <c r="B91" s="34">
        <v>261.67</v>
      </c>
      <c r="C91" s="34">
        <v>87.22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271.97000000000003</v>
      </c>
      <c r="O91">
        <v>100.2</v>
      </c>
      <c r="P91">
        <v>3.11</v>
      </c>
      <c r="Q91">
        <v>7.01</v>
      </c>
      <c r="R91" s="93">
        <v>0</v>
      </c>
      <c r="S91" s="93">
        <v>0</v>
      </c>
      <c r="T91" s="93">
        <v>0</v>
      </c>
      <c r="U91">
        <v>2.61</v>
      </c>
      <c r="V91">
        <v>0</v>
      </c>
      <c r="W91">
        <v>2.98</v>
      </c>
      <c r="X91">
        <v>44.5</v>
      </c>
      <c r="Y91">
        <v>14.84</v>
      </c>
      <c r="Z91">
        <v>14.83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12.34</v>
      </c>
      <c r="AH91">
        <v>30.67</v>
      </c>
      <c r="AI91">
        <v>30.67</v>
      </c>
      <c r="AJ91">
        <v>29.98</v>
      </c>
      <c r="AK91">
        <v>0</v>
      </c>
      <c r="AL91">
        <v>0</v>
      </c>
    </row>
    <row r="92" spans="1:38">
      <c r="A92" t="s">
        <v>134</v>
      </c>
      <c r="B92" s="34">
        <v>261.67</v>
      </c>
      <c r="C92" s="34">
        <v>87.22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271.97000000000003</v>
      </c>
      <c r="O92">
        <v>100.2</v>
      </c>
      <c r="P92">
        <v>3.11</v>
      </c>
      <c r="Q92">
        <v>7.01</v>
      </c>
      <c r="R92" s="93">
        <v>0</v>
      </c>
      <c r="S92" s="93">
        <v>0</v>
      </c>
      <c r="T92" s="93">
        <v>0</v>
      </c>
      <c r="U92">
        <v>2.61</v>
      </c>
      <c r="V92">
        <v>0</v>
      </c>
      <c r="W92">
        <v>2.98</v>
      </c>
      <c r="X92">
        <v>45</v>
      </c>
      <c r="Y92">
        <v>15</v>
      </c>
      <c r="Z92">
        <v>15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12.66</v>
      </c>
      <c r="AH92">
        <v>30.33</v>
      </c>
      <c r="AI92">
        <v>30.33</v>
      </c>
      <c r="AJ92">
        <v>29.98</v>
      </c>
      <c r="AK92">
        <v>0</v>
      </c>
      <c r="AL92">
        <v>0</v>
      </c>
    </row>
    <row r="93" spans="1:38">
      <c r="A93" t="s">
        <v>135</v>
      </c>
      <c r="B93" s="34">
        <v>261.67</v>
      </c>
      <c r="C93" s="34">
        <v>87.22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271.97000000000003</v>
      </c>
      <c r="O93">
        <v>100.2</v>
      </c>
      <c r="P93">
        <v>3.11</v>
      </c>
      <c r="Q93">
        <v>7.01</v>
      </c>
      <c r="R93" s="93">
        <v>0</v>
      </c>
      <c r="S93" s="93">
        <v>0</v>
      </c>
      <c r="T93" s="93">
        <v>0</v>
      </c>
      <c r="U93">
        <v>2.92</v>
      </c>
      <c r="V93">
        <v>0</v>
      </c>
      <c r="W93">
        <v>2.98</v>
      </c>
      <c r="X93">
        <v>45</v>
      </c>
      <c r="Y93">
        <v>15</v>
      </c>
      <c r="Z93">
        <v>15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12.66</v>
      </c>
      <c r="AH93">
        <v>30.33</v>
      </c>
      <c r="AI93">
        <v>30.33</v>
      </c>
      <c r="AJ93">
        <v>29.98</v>
      </c>
      <c r="AK93">
        <v>0</v>
      </c>
      <c r="AL93">
        <v>0</v>
      </c>
    </row>
    <row r="94" spans="1:38">
      <c r="A94" t="s">
        <v>136</v>
      </c>
      <c r="B94" s="34">
        <v>261.67</v>
      </c>
      <c r="C94" s="34">
        <v>87.22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271.97000000000003</v>
      </c>
      <c r="O94">
        <v>100.2</v>
      </c>
      <c r="P94">
        <v>3.11</v>
      </c>
      <c r="Q94">
        <v>7.01</v>
      </c>
      <c r="R94" s="93">
        <v>0</v>
      </c>
      <c r="S94" s="93">
        <v>0</v>
      </c>
      <c r="T94" s="93">
        <v>0</v>
      </c>
      <c r="U94">
        <v>2.92</v>
      </c>
      <c r="V94">
        <v>0</v>
      </c>
      <c r="W94">
        <v>2.98</v>
      </c>
      <c r="X94">
        <v>45.5</v>
      </c>
      <c r="Y94">
        <v>15.16</v>
      </c>
      <c r="Z94">
        <v>15.17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</v>
      </c>
      <c r="AH94">
        <v>30</v>
      </c>
      <c r="AI94">
        <v>30</v>
      </c>
      <c r="AJ94">
        <v>29.98</v>
      </c>
      <c r="AK94">
        <v>0</v>
      </c>
      <c r="AL94">
        <v>0</v>
      </c>
    </row>
    <row r="95" spans="1:38">
      <c r="A95" t="s">
        <v>137</v>
      </c>
      <c r="B95" s="34">
        <v>261.67</v>
      </c>
      <c r="C95" s="34">
        <v>87.22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271.97000000000003</v>
      </c>
      <c r="O95">
        <v>100.2</v>
      </c>
      <c r="P95">
        <v>3.11</v>
      </c>
      <c r="Q95">
        <v>7.01</v>
      </c>
      <c r="R95" s="93">
        <v>0</v>
      </c>
      <c r="S95" s="93">
        <v>0</v>
      </c>
      <c r="T95" s="93">
        <v>0</v>
      </c>
      <c r="U95">
        <v>2.84</v>
      </c>
      <c r="V95">
        <v>0</v>
      </c>
      <c r="W95">
        <v>2.88</v>
      </c>
      <c r="X95">
        <v>47</v>
      </c>
      <c r="Y95">
        <v>15.66</v>
      </c>
      <c r="Z95">
        <v>15.67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30</v>
      </c>
      <c r="AI95">
        <v>30</v>
      </c>
      <c r="AJ95">
        <v>29.98</v>
      </c>
      <c r="AK95">
        <v>0</v>
      </c>
      <c r="AL95">
        <v>0</v>
      </c>
    </row>
    <row r="96" spans="1:38">
      <c r="A96" t="s">
        <v>138</v>
      </c>
      <c r="B96" s="34">
        <v>261.67</v>
      </c>
      <c r="C96" s="34">
        <v>87.22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271.97000000000003</v>
      </c>
      <c r="O96">
        <v>100.2</v>
      </c>
      <c r="P96">
        <v>3.11</v>
      </c>
      <c r="Q96">
        <v>7.01</v>
      </c>
      <c r="R96" s="93">
        <v>0</v>
      </c>
      <c r="S96" s="93">
        <v>0</v>
      </c>
      <c r="T96" s="93">
        <v>0</v>
      </c>
      <c r="U96">
        <v>2.84</v>
      </c>
      <c r="V96">
        <v>0</v>
      </c>
      <c r="W96">
        <v>2.88</v>
      </c>
      <c r="X96">
        <v>49</v>
      </c>
      <c r="Y96">
        <v>16.34</v>
      </c>
      <c r="Z96">
        <v>16.329999999999998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</v>
      </c>
      <c r="AH96">
        <v>30.33</v>
      </c>
      <c r="AI96">
        <v>30.33</v>
      </c>
      <c r="AJ96">
        <v>29.01</v>
      </c>
      <c r="AK96">
        <v>0</v>
      </c>
      <c r="AL96">
        <v>0</v>
      </c>
    </row>
    <row r="97" spans="1:50">
      <c r="A97" t="s">
        <v>139</v>
      </c>
      <c r="B97" s="34">
        <v>261.67</v>
      </c>
      <c r="C97" s="34">
        <v>87.22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271.97000000000003</v>
      </c>
      <c r="O97">
        <v>100.2</v>
      </c>
      <c r="P97">
        <v>3.11</v>
      </c>
      <c r="Q97">
        <v>7.01</v>
      </c>
      <c r="R97" s="93">
        <v>0</v>
      </c>
      <c r="S97" s="93">
        <v>0</v>
      </c>
      <c r="T97" s="93">
        <v>0</v>
      </c>
      <c r="U97">
        <v>2.84</v>
      </c>
      <c r="V97">
        <v>0</v>
      </c>
      <c r="W97">
        <v>2.88</v>
      </c>
      <c r="X97">
        <v>50</v>
      </c>
      <c r="Y97">
        <v>16.66</v>
      </c>
      <c r="Z97">
        <v>16.670000000000002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</v>
      </c>
      <c r="AH97">
        <v>30</v>
      </c>
      <c r="AI97">
        <v>30</v>
      </c>
      <c r="AJ97">
        <v>29.01</v>
      </c>
      <c r="AK97">
        <v>0</v>
      </c>
      <c r="AL97">
        <v>0</v>
      </c>
    </row>
    <row r="98" spans="1:50">
      <c r="A98" t="s">
        <v>140</v>
      </c>
      <c r="B98" s="34">
        <v>261.67</v>
      </c>
      <c r="C98" s="34">
        <v>87.22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271.97000000000003</v>
      </c>
      <c r="O98">
        <v>100.2</v>
      </c>
      <c r="P98">
        <v>3.11</v>
      </c>
      <c r="Q98">
        <v>7.01</v>
      </c>
      <c r="R98" s="93">
        <v>0</v>
      </c>
      <c r="S98" s="93">
        <v>0</v>
      </c>
      <c r="T98" s="93">
        <v>0</v>
      </c>
      <c r="U98">
        <v>2.84</v>
      </c>
      <c r="V98">
        <v>0</v>
      </c>
      <c r="W98">
        <v>2.88</v>
      </c>
      <c r="X98">
        <v>50</v>
      </c>
      <c r="Y98">
        <v>16.66</v>
      </c>
      <c r="Z98">
        <v>16.670000000000002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30.33</v>
      </c>
      <c r="AI98">
        <v>30.33</v>
      </c>
      <c r="AJ98">
        <v>29.01</v>
      </c>
      <c r="AK98">
        <v>0</v>
      </c>
      <c r="AL98">
        <v>0</v>
      </c>
    </row>
    <row r="99" spans="1:50">
      <c r="A99" t="s">
        <v>141</v>
      </c>
      <c r="B99" s="34">
        <f>SUM(B3:B98)/4000</f>
        <v>6.1970349999999872</v>
      </c>
      <c r="C99" s="34">
        <f t="shared" ref="C99:P99" si="2">SUM(C3:C98)/4000</f>
        <v>2.0072450000000015</v>
      </c>
      <c r="D99" s="93">
        <f t="shared" ref="D99" si="3">SUM(D3:D98)/4000</f>
        <v>1.0085175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0.11432250000000002</v>
      </c>
      <c r="K99" s="37">
        <f t="shared" si="2"/>
        <v>0.11432250000000002</v>
      </c>
      <c r="L99" s="37">
        <f t="shared" si="2"/>
        <v>0.11718749999999996</v>
      </c>
      <c r="M99">
        <f t="shared" si="2"/>
        <v>1.3638425000000003</v>
      </c>
      <c r="N99">
        <f t="shared" si="2"/>
        <v>6.0850150000000047</v>
      </c>
      <c r="O99">
        <f t="shared" si="2"/>
        <v>2.2336475</v>
      </c>
      <c r="P99">
        <f t="shared" si="2"/>
        <v>6.9229999999999972E-2</v>
      </c>
      <c r="Q99">
        <f t="shared" ref="Q99:AF99" si="5">SUM(Q3:Q98)/4000</f>
        <v>0.17238749999999992</v>
      </c>
      <c r="R99" s="93">
        <f t="shared" si="5"/>
        <v>0.33198749999999999</v>
      </c>
      <c r="S99" s="93">
        <f t="shared" si="5"/>
        <v>0.34706999999999999</v>
      </c>
      <c r="T99" s="93">
        <f t="shared" si="5"/>
        <v>0.32946000000000003</v>
      </c>
      <c r="U99">
        <f t="shared" si="5"/>
        <v>6.7310000000000023E-2</v>
      </c>
      <c r="V99">
        <f t="shared" si="5"/>
        <v>1.0035419430000001</v>
      </c>
      <c r="W99">
        <f t="shared" si="5"/>
        <v>6.491999999999995E-2</v>
      </c>
      <c r="X99">
        <f t="shared" si="5"/>
        <v>1.095</v>
      </c>
      <c r="Y99">
        <f t="shared" si="5"/>
        <v>0.36499500000000001</v>
      </c>
      <c r="Z99">
        <f t="shared" si="5"/>
        <v>0.36500250000000001</v>
      </c>
      <c r="AA99">
        <f t="shared" si="5"/>
        <v>1.8625149999999999</v>
      </c>
      <c r="AB99">
        <f t="shared" si="5"/>
        <v>0.37252000000000002</v>
      </c>
      <c r="AC99">
        <f t="shared" si="5"/>
        <v>0.72520999999999991</v>
      </c>
      <c r="AD99">
        <f t="shared" si="5"/>
        <v>0.3660000000000001</v>
      </c>
      <c r="AE99">
        <f t="shared" si="5"/>
        <v>0.73499999999999999</v>
      </c>
      <c r="AF99">
        <f t="shared" si="5"/>
        <v>0.36525000000000002</v>
      </c>
      <c r="AG99">
        <f t="shared" ref="AG99:AM99" si="6">SUM(AG3:AG98)/4000</f>
        <v>0.27377250000000009</v>
      </c>
      <c r="AH99">
        <f t="shared" si="6"/>
        <v>0.77849500000000005</v>
      </c>
      <c r="AI99">
        <f t="shared" si="6"/>
        <v>0.77849500000000005</v>
      </c>
      <c r="AJ99">
        <f t="shared" si="6"/>
        <v>0.67859000000000036</v>
      </c>
      <c r="AK99">
        <f t="shared" si="6"/>
        <v>1.5277499999999999</v>
      </c>
      <c r="AL99">
        <f t="shared" si="6"/>
        <v>0.65075000000000005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491.20698717648668</v>
      </c>
      <c r="L3">
        <v>7.749981201709943</v>
      </c>
      <c r="M3">
        <v>61.66277248201439</v>
      </c>
      <c r="N3">
        <v>25.058804323926381</v>
      </c>
      <c r="O3">
        <v>70.872761191921725</v>
      </c>
      <c r="P3">
        <v>26.62054737881375</v>
      </c>
      <c r="Q3">
        <v>4.6299868341232226</v>
      </c>
      <c r="R3">
        <v>18.006146299268295</v>
      </c>
      <c r="S3">
        <v>11.209660449451411</v>
      </c>
      <c r="T3">
        <v>0</v>
      </c>
      <c r="U3">
        <v>60.060087505617972</v>
      </c>
      <c r="V3">
        <v>8.7982048877805479</v>
      </c>
      <c r="W3">
        <v>14.77601870885324</v>
      </c>
      <c r="X3">
        <v>62.654967473137155</v>
      </c>
      <c r="Y3">
        <v>0</v>
      </c>
      <c r="Z3">
        <v>5.5386216033636346</v>
      </c>
      <c r="AA3">
        <v>0</v>
      </c>
      <c r="AB3">
        <v>5.592888324531132</v>
      </c>
      <c r="AC3">
        <v>4.1104074370190036</v>
      </c>
      <c r="AD3">
        <v>0</v>
      </c>
      <c r="AE3">
        <v>6.9987534489477801</v>
      </c>
      <c r="AF3">
        <v>5.9485005000000015</v>
      </c>
      <c r="AG3">
        <v>28.135123985200003</v>
      </c>
      <c r="AH3">
        <v>0</v>
      </c>
      <c r="AI3">
        <v>0</v>
      </c>
      <c r="AJ3">
        <v>0</v>
      </c>
      <c r="AK3">
        <v>22.368740480378257</v>
      </c>
      <c r="AL3">
        <v>18.442430599999998</v>
      </c>
      <c r="AM3">
        <v>6.7114656381095275</v>
      </c>
      <c r="AN3">
        <v>0</v>
      </c>
      <c r="AO3">
        <v>0</v>
      </c>
      <c r="AP3">
        <v>0</v>
      </c>
      <c r="AQ3">
        <v>0</v>
      </c>
      <c r="AR3">
        <v>17.349237099999993</v>
      </c>
      <c r="AS3">
        <v>13.139982712161761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997.64307774281599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490.80698573318534</v>
      </c>
      <c r="L4">
        <v>7.749981201709943</v>
      </c>
      <c r="M4">
        <v>61.66277248201439</v>
      </c>
      <c r="N4">
        <v>25.084840308231175</v>
      </c>
      <c r="O4">
        <v>70.872761191921725</v>
      </c>
      <c r="P4">
        <v>26.62054737881375</v>
      </c>
      <c r="Q4">
        <v>4.6299868341232226</v>
      </c>
      <c r="R4">
        <v>18.006146299268295</v>
      </c>
      <c r="S4">
        <v>11.209660449451411</v>
      </c>
      <c r="T4">
        <v>0</v>
      </c>
      <c r="U4">
        <v>60.060087505617972</v>
      </c>
      <c r="V4">
        <v>8.7982048877805479</v>
      </c>
      <c r="W4">
        <v>14.77601870885324</v>
      </c>
      <c r="X4">
        <v>62.654967473137155</v>
      </c>
      <c r="Y4">
        <v>0</v>
      </c>
      <c r="Z4">
        <v>5.5386216033636346</v>
      </c>
      <c r="AA4">
        <v>0</v>
      </c>
      <c r="AB4">
        <v>5.592888324531132</v>
      </c>
      <c r="AC4">
        <v>4.1104074370190036</v>
      </c>
      <c r="AD4">
        <v>0</v>
      </c>
      <c r="AE4">
        <v>6.9987534489477801</v>
      </c>
      <c r="AF4">
        <v>5.9485005000000015</v>
      </c>
      <c r="AG4">
        <v>28.135123985200003</v>
      </c>
      <c r="AH4">
        <v>0</v>
      </c>
      <c r="AI4">
        <v>0</v>
      </c>
      <c r="AJ4">
        <v>0</v>
      </c>
      <c r="AK4">
        <v>22.368740480378257</v>
      </c>
      <c r="AL4">
        <v>19.280722899999997</v>
      </c>
      <c r="AM4">
        <v>6.7114656381095275</v>
      </c>
      <c r="AN4">
        <v>0</v>
      </c>
      <c r="AO4">
        <v>0</v>
      </c>
      <c r="AP4">
        <v>0</v>
      </c>
      <c r="AQ4">
        <v>0</v>
      </c>
      <c r="AR4">
        <v>17.349237099999993</v>
      </c>
      <c r="AS4">
        <v>13.139982712161761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998.1074045838194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491.20698717648668</v>
      </c>
      <c r="L5">
        <v>9.1099779029132382</v>
      </c>
      <c r="M5">
        <v>61.66277248201439</v>
      </c>
      <c r="N5">
        <v>25.084840308231175</v>
      </c>
      <c r="O5">
        <v>70.872761191921725</v>
      </c>
      <c r="P5">
        <v>26.62054737881375</v>
      </c>
      <c r="Q5">
        <v>4.6299868341232226</v>
      </c>
      <c r="R5">
        <v>18.006146299268295</v>
      </c>
      <c r="S5">
        <v>11.209660449451411</v>
      </c>
      <c r="T5">
        <v>0</v>
      </c>
      <c r="U5">
        <v>60.060087505617972</v>
      </c>
      <c r="V5">
        <v>8.7982048877805479</v>
      </c>
      <c r="W5">
        <v>14.77601870885324</v>
      </c>
      <c r="X5">
        <v>62.654967473137155</v>
      </c>
      <c r="Y5">
        <v>0</v>
      </c>
      <c r="Z5">
        <v>8.3079326246363614</v>
      </c>
      <c r="AA5">
        <v>0</v>
      </c>
      <c r="AB5">
        <v>5.592888324531132</v>
      </c>
      <c r="AC5">
        <v>4.1104074370190036</v>
      </c>
      <c r="AD5">
        <v>0</v>
      </c>
      <c r="AE5">
        <v>6.9987534489477801</v>
      </c>
      <c r="AF5">
        <v>5.9485005000000015</v>
      </c>
      <c r="AG5">
        <v>28.135123985200003</v>
      </c>
      <c r="AH5">
        <v>0</v>
      </c>
      <c r="AI5">
        <v>0</v>
      </c>
      <c r="AJ5">
        <v>0</v>
      </c>
      <c r="AK5">
        <v>22.368740480378257</v>
      </c>
      <c r="AL5">
        <v>57.263747206970727</v>
      </c>
      <c r="AM5">
        <v>6.7114656381095275</v>
      </c>
      <c r="AN5">
        <v>0</v>
      </c>
      <c r="AO5">
        <v>0</v>
      </c>
      <c r="AP5">
        <v>0</v>
      </c>
      <c r="AQ5">
        <v>0</v>
      </c>
      <c r="AR5">
        <v>14.535847299999995</v>
      </c>
      <c r="AS5">
        <v>13.139982712161761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1037.8063482565674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567.80999999999995</v>
      </c>
      <c r="L6">
        <v>9.1099779029132382</v>
      </c>
      <c r="M6">
        <v>61.66277248201439</v>
      </c>
      <c r="N6">
        <v>25.084840308231175</v>
      </c>
      <c r="O6">
        <v>70.872761191921725</v>
      </c>
      <c r="P6">
        <v>26.62054737881375</v>
      </c>
      <c r="Q6">
        <v>4.6299868341232226</v>
      </c>
      <c r="R6">
        <v>18.006146299268295</v>
      </c>
      <c r="S6">
        <v>11.209660449451411</v>
      </c>
      <c r="T6">
        <v>0</v>
      </c>
      <c r="U6">
        <v>60.060087505617972</v>
      </c>
      <c r="V6">
        <v>8.7982048877805479</v>
      </c>
      <c r="W6">
        <v>14.77601870885324</v>
      </c>
      <c r="X6">
        <v>62.654967473137155</v>
      </c>
      <c r="Y6">
        <v>0</v>
      </c>
      <c r="Z6">
        <v>8.3079326246363614</v>
      </c>
      <c r="AA6">
        <v>0</v>
      </c>
      <c r="AB6">
        <v>1.4152047195798945</v>
      </c>
      <c r="AC6">
        <v>4.1104074370190036</v>
      </c>
      <c r="AD6">
        <v>0</v>
      </c>
      <c r="AE6">
        <v>6.9987534489477801</v>
      </c>
      <c r="AF6">
        <v>5.9485005000000015</v>
      </c>
      <c r="AG6">
        <v>28.135123985200003</v>
      </c>
      <c r="AH6">
        <v>0</v>
      </c>
      <c r="AI6">
        <v>0</v>
      </c>
      <c r="AJ6">
        <v>0</v>
      </c>
      <c r="AK6">
        <v>22.368740480378257</v>
      </c>
      <c r="AL6">
        <v>57.263747206970727</v>
      </c>
      <c r="AM6">
        <v>6.7114656381095275</v>
      </c>
      <c r="AN6">
        <v>0</v>
      </c>
      <c r="AO6">
        <v>0</v>
      </c>
      <c r="AP6">
        <v>0</v>
      </c>
      <c r="AQ6">
        <v>0</v>
      </c>
      <c r="AR6">
        <v>14.535847299999995</v>
      </c>
      <c r="AS6">
        <v>13.139982712161761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1110.2316774751296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540.16999999999996</v>
      </c>
      <c r="L7">
        <v>9.1099779029132382</v>
      </c>
      <c r="M7">
        <v>61.66277248201439</v>
      </c>
      <c r="N7">
        <v>25.084840308231175</v>
      </c>
      <c r="O7">
        <v>70.872761191921725</v>
      </c>
      <c r="P7">
        <v>26.62054737881375</v>
      </c>
      <c r="Q7">
        <v>4.6299868341232226</v>
      </c>
      <c r="R7">
        <v>18.006146299268295</v>
      </c>
      <c r="S7">
        <v>11.209660449451411</v>
      </c>
      <c r="T7">
        <v>0</v>
      </c>
      <c r="U7">
        <v>60.060087505617972</v>
      </c>
      <c r="V7">
        <v>8.7982048877805479</v>
      </c>
      <c r="W7">
        <v>14.77601870885324</v>
      </c>
      <c r="X7">
        <v>62.654967473137155</v>
      </c>
      <c r="Y7">
        <v>0</v>
      </c>
      <c r="Z7">
        <v>5.5386216033636346</v>
      </c>
      <c r="AA7">
        <v>0</v>
      </c>
      <c r="AB7">
        <v>1.4152047195798945</v>
      </c>
      <c r="AC7">
        <v>4.1104074370190036</v>
      </c>
      <c r="AD7">
        <v>0</v>
      </c>
      <c r="AE7">
        <v>6.9987534489477801</v>
      </c>
      <c r="AF7">
        <v>5.9485005000000015</v>
      </c>
      <c r="AG7">
        <v>28.135123985200003</v>
      </c>
      <c r="AH7">
        <v>0</v>
      </c>
      <c r="AI7">
        <v>0</v>
      </c>
      <c r="AJ7">
        <v>0</v>
      </c>
      <c r="AK7">
        <v>22.368740480378257</v>
      </c>
      <c r="AL7">
        <v>57.263747206970727</v>
      </c>
      <c r="AM7">
        <v>6.7114656381095275</v>
      </c>
      <c r="AN7">
        <v>0</v>
      </c>
      <c r="AO7">
        <v>0</v>
      </c>
      <c r="AP7">
        <v>0</v>
      </c>
      <c r="AQ7">
        <v>0</v>
      </c>
      <c r="AR7">
        <v>14.535847299999995</v>
      </c>
      <c r="AS7">
        <v>13.139982712161761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1079.8223664538568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540.16999999999996</v>
      </c>
      <c r="L8">
        <v>9.1099779029132382</v>
      </c>
      <c r="M8">
        <v>61.66277248201439</v>
      </c>
      <c r="N8">
        <v>25.084840308231175</v>
      </c>
      <c r="O8">
        <v>70.872761191921725</v>
      </c>
      <c r="P8">
        <v>26.62054737881375</v>
      </c>
      <c r="Q8">
        <v>4.6299868341232226</v>
      </c>
      <c r="R8">
        <v>18.006146299268295</v>
      </c>
      <c r="S8">
        <v>11.209660449451411</v>
      </c>
      <c r="T8">
        <v>0</v>
      </c>
      <c r="U8">
        <v>60.060087505617972</v>
      </c>
      <c r="V8">
        <v>8.7982048877805479</v>
      </c>
      <c r="W8">
        <v>14.77601870885324</v>
      </c>
      <c r="X8">
        <v>62.654967473137155</v>
      </c>
      <c r="Y8">
        <v>0</v>
      </c>
      <c r="Z8">
        <v>5.5386216033636346</v>
      </c>
      <c r="AA8">
        <v>0</v>
      </c>
      <c r="AB8">
        <v>1.4152047195798945</v>
      </c>
      <c r="AC8">
        <v>4.1104074370190036</v>
      </c>
      <c r="AD8">
        <v>0</v>
      </c>
      <c r="AE8">
        <v>6.9987534489477801</v>
      </c>
      <c r="AF8">
        <v>5.9485005000000015</v>
      </c>
      <c r="AG8">
        <v>28.135123985200003</v>
      </c>
      <c r="AH8">
        <v>0</v>
      </c>
      <c r="AI8">
        <v>0</v>
      </c>
      <c r="AJ8">
        <v>0</v>
      </c>
      <c r="AK8">
        <v>22.368740480378257</v>
      </c>
      <c r="AL8">
        <v>57.263747206970727</v>
      </c>
      <c r="AM8">
        <v>6.7114656381095275</v>
      </c>
      <c r="AN8">
        <v>0</v>
      </c>
      <c r="AO8">
        <v>0</v>
      </c>
      <c r="AP8">
        <v>0</v>
      </c>
      <c r="AQ8">
        <v>0</v>
      </c>
      <c r="AR8">
        <v>14.535847299999995</v>
      </c>
      <c r="AS8">
        <v>13.139982712161761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1079.8223664538568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540.16999999999996</v>
      </c>
      <c r="L9">
        <v>9.1099779029132382</v>
      </c>
      <c r="M9">
        <v>61.66277248201439</v>
      </c>
      <c r="N9">
        <v>25.084840308231175</v>
      </c>
      <c r="O9">
        <v>70.872761191921725</v>
      </c>
      <c r="P9">
        <v>26.62054737881375</v>
      </c>
      <c r="Q9">
        <v>4.6299868341232226</v>
      </c>
      <c r="R9">
        <v>18.006146299268295</v>
      </c>
      <c r="S9">
        <v>11.209660449451411</v>
      </c>
      <c r="T9">
        <v>0</v>
      </c>
      <c r="U9">
        <v>60.060087505617972</v>
      </c>
      <c r="V9">
        <v>8.7982048877805479</v>
      </c>
      <c r="W9">
        <v>14.77601870885324</v>
      </c>
      <c r="X9">
        <v>62.654967473137155</v>
      </c>
      <c r="Y9">
        <v>0</v>
      </c>
      <c r="Z9">
        <v>5.5386216033636346</v>
      </c>
      <c r="AA9">
        <v>0</v>
      </c>
      <c r="AB9">
        <v>1.4152047195798945</v>
      </c>
      <c r="AC9">
        <v>0</v>
      </c>
      <c r="AD9">
        <v>0</v>
      </c>
      <c r="AE9">
        <v>6.9987534489477801</v>
      </c>
      <c r="AF9">
        <v>5.9485005000000015</v>
      </c>
      <c r="AG9">
        <v>28.135123985200003</v>
      </c>
      <c r="AH9">
        <v>0</v>
      </c>
      <c r="AI9">
        <v>0</v>
      </c>
      <c r="AJ9">
        <v>0</v>
      </c>
      <c r="AK9">
        <v>22.368740480378257</v>
      </c>
      <c r="AL9">
        <v>19.280722899999997</v>
      </c>
      <c r="AM9">
        <v>6.7114656381095275</v>
      </c>
      <c r="AN9">
        <v>0</v>
      </c>
      <c r="AO9">
        <v>0</v>
      </c>
      <c r="AP9">
        <v>0</v>
      </c>
      <c r="AQ9">
        <v>0</v>
      </c>
      <c r="AR9">
        <v>14.535847299999995</v>
      </c>
      <c r="AS9">
        <v>12.568679287838243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1037.1576312855434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540.16999999999996</v>
      </c>
      <c r="L10">
        <v>9.1099779029132382</v>
      </c>
      <c r="M10">
        <v>61.66277248201439</v>
      </c>
      <c r="N10">
        <v>25.084840308231175</v>
      </c>
      <c r="O10">
        <v>70.872761191921725</v>
      </c>
      <c r="P10">
        <v>26.62054737881375</v>
      </c>
      <c r="Q10">
        <v>4.6299868341232226</v>
      </c>
      <c r="R10">
        <v>18.006146299268295</v>
      </c>
      <c r="S10">
        <v>11.209660449451411</v>
      </c>
      <c r="T10">
        <v>0</v>
      </c>
      <c r="U10">
        <v>60.060087505617972</v>
      </c>
      <c r="V10">
        <v>8.7982048877805479</v>
      </c>
      <c r="W10">
        <v>14.77601870885324</v>
      </c>
      <c r="X10">
        <v>62.654967473137155</v>
      </c>
      <c r="Y10">
        <v>0</v>
      </c>
      <c r="Z10">
        <v>5.5386216033636346</v>
      </c>
      <c r="AA10">
        <v>0</v>
      </c>
      <c r="AB10">
        <v>1.4152047195798945</v>
      </c>
      <c r="AC10">
        <v>0</v>
      </c>
      <c r="AD10">
        <v>0</v>
      </c>
      <c r="AE10">
        <v>6.9987534489477801</v>
      </c>
      <c r="AF10">
        <v>5.9485005000000015</v>
      </c>
      <c r="AG10">
        <v>28.135123985200003</v>
      </c>
      <c r="AH10">
        <v>0</v>
      </c>
      <c r="AI10">
        <v>0</v>
      </c>
      <c r="AJ10">
        <v>0</v>
      </c>
      <c r="AK10">
        <v>22.368740480378257</v>
      </c>
      <c r="AL10">
        <v>18.442430599999998</v>
      </c>
      <c r="AM10">
        <v>6.7114656381095275</v>
      </c>
      <c r="AN10">
        <v>0</v>
      </c>
      <c r="AO10">
        <v>0</v>
      </c>
      <c r="AP10">
        <v>0</v>
      </c>
      <c r="AQ10">
        <v>0</v>
      </c>
      <c r="AR10">
        <v>14.535847299999995</v>
      </c>
      <c r="AS10">
        <v>12.568679287838243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1036.3193389855435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490.17502285120088</v>
      </c>
      <c r="L11">
        <v>9.1099444255383162</v>
      </c>
      <c r="M11">
        <v>61.66277248201439</v>
      </c>
      <c r="N11">
        <v>25.084840308231175</v>
      </c>
      <c r="O11">
        <v>70.872761191921725</v>
      </c>
      <c r="P11">
        <v>26.62054737881375</v>
      </c>
      <c r="Q11">
        <v>4.6299868341232226</v>
      </c>
      <c r="R11">
        <v>18.006146299268295</v>
      </c>
      <c r="S11">
        <v>11.209660449451411</v>
      </c>
      <c r="T11">
        <v>0</v>
      </c>
      <c r="U11">
        <v>60.060087505617972</v>
      </c>
      <c r="V11">
        <v>8.7982048877805479</v>
      </c>
      <c r="W11">
        <v>14.77601870885324</v>
      </c>
      <c r="X11">
        <v>62.654967473137155</v>
      </c>
      <c r="Y11">
        <v>0</v>
      </c>
      <c r="Z11">
        <v>5.5386216033636346</v>
      </c>
      <c r="AA11">
        <v>0</v>
      </c>
      <c r="AB11">
        <v>1.4152047195798945</v>
      </c>
      <c r="AC11">
        <v>0</v>
      </c>
      <c r="AD11">
        <v>0</v>
      </c>
      <c r="AE11">
        <v>6.9987534489477801</v>
      </c>
      <c r="AF11">
        <v>5.9485005000000015</v>
      </c>
      <c r="AG11">
        <v>28.135123985200003</v>
      </c>
      <c r="AH11">
        <v>0</v>
      </c>
      <c r="AI11">
        <v>0</v>
      </c>
      <c r="AJ11">
        <v>0</v>
      </c>
      <c r="AK11">
        <v>22.368740480378257</v>
      </c>
      <c r="AL11">
        <v>18.442430599999998</v>
      </c>
      <c r="AM11">
        <v>6.7114656381095275</v>
      </c>
      <c r="AN11">
        <v>0</v>
      </c>
      <c r="AO11">
        <v>0</v>
      </c>
      <c r="AP11">
        <v>0</v>
      </c>
      <c r="AQ11">
        <v>0</v>
      </c>
      <c r="AR11">
        <v>14.535847299999995</v>
      </c>
      <c r="AS11">
        <v>12.568679287838243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986.32432835936947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490.17297785657945</v>
      </c>
      <c r="L12">
        <v>9.1099444255383162</v>
      </c>
      <c r="M12">
        <v>61.66277248201439</v>
      </c>
      <c r="N12">
        <v>25.084840308231175</v>
      </c>
      <c r="O12">
        <v>70.872761191921725</v>
      </c>
      <c r="P12">
        <v>26.62054737881375</v>
      </c>
      <c r="Q12">
        <v>4.6299868341232226</v>
      </c>
      <c r="R12">
        <v>18.006146299268295</v>
      </c>
      <c r="S12">
        <v>11.209660449451411</v>
      </c>
      <c r="T12">
        <v>0</v>
      </c>
      <c r="U12">
        <v>60.060087505617972</v>
      </c>
      <c r="V12">
        <v>8.7982048877805479</v>
      </c>
      <c r="W12">
        <v>14.77601870885324</v>
      </c>
      <c r="X12">
        <v>62.654967473137155</v>
      </c>
      <c r="Y12">
        <v>0</v>
      </c>
      <c r="Z12">
        <v>5.5386216033636346</v>
      </c>
      <c r="AA12">
        <v>0</v>
      </c>
      <c r="AB12">
        <v>1.4152047195798945</v>
      </c>
      <c r="AC12">
        <v>0</v>
      </c>
      <c r="AD12">
        <v>0</v>
      </c>
      <c r="AE12">
        <v>6.9987534489477801</v>
      </c>
      <c r="AF12">
        <v>5.9485005000000015</v>
      </c>
      <c r="AG12">
        <v>28.135123985200003</v>
      </c>
      <c r="AH12">
        <v>0</v>
      </c>
      <c r="AI12">
        <v>0</v>
      </c>
      <c r="AJ12">
        <v>0</v>
      </c>
      <c r="AK12">
        <v>22.368740480378257</v>
      </c>
      <c r="AL12">
        <v>18.442430599999998</v>
      </c>
      <c r="AM12">
        <v>6.7114656381095275</v>
      </c>
      <c r="AN12">
        <v>0</v>
      </c>
      <c r="AO12">
        <v>0</v>
      </c>
      <c r="AP12">
        <v>0</v>
      </c>
      <c r="AQ12">
        <v>0</v>
      </c>
      <c r="AR12">
        <v>14.535847299999995</v>
      </c>
      <c r="AS12">
        <v>12.568679287838243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986.32228336474805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490.1674464792568</v>
      </c>
      <c r="L13">
        <v>9.1101850998211713</v>
      </c>
      <c r="M13">
        <v>61.66277248201439</v>
      </c>
      <c r="N13">
        <v>25.084840308231175</v>
      </c>
      <c r="O13">
        <v>70.872761191921725</v>
      </c>
      <c r="P13">
        <v>26.62054737881375</v>
      </c>
      <c r="Q13">
        <v>4.6299868341232226</v>
      </c>
      <c r="R13">
        <v>18.003639757558634</v>
      </c>
      <c r="S13">
        <v>11.210717663793105</v>
      </c>
      <c r="T13">
        <v>0</v>
      </c>
      <c r="U13">
        <v>60.060087505617972</v>
      </c>
      <c r="V13">
        <v>8.8001476851851859</v>
      </c>
      <c r="W13">
        <v>14.77601870885324</v>
      </c>
      <c r="X13">
        <v>62.654967473137155</v>
      </c>
      <c r="Y13">
        <v>0</v>
      </c>
      <c r="Z13">
        <v>5.5386216033636346</v>
      </c>
      <c r="AA13">
        <v>0</v>
      </c>
      <c r="AB13">
        <v>1.4152047195798945</v>
      </c>
      <c r="AC13">
        <v>0</v>
      </c>
      <c r="AD13">
        <v>0</v>
      </c>
      <c r="AE13">
        <v>6.9987534489477801</v>
      </c>
      <c r="AF13">
        <v>5.9485005000000015</v>
      </c>
      <c r="AG13">
        <v>28.135123985200003</v>
      </c>
      <c r="AH13">
        <v>0</v>
      </c>
      <c r="AI13">
        <v>0</v>
      </c>
      <c r="AJ13">
        <v>0</v>
      </c>
      <c r="AK13">
        <v>22.368740480378257</v>
      </c>
      <c r="AL13">
        <v>18.442430599999998</v>
      </c>
      <c r="AM13">
        <v>6.7114656381095275</v>
      </c>
      <c r="AN13">
        <v>0</v>
      </c>
      <c r="AO13">
        <v>0</v>
      </c>
      <c r="AP13">
        <v>0.163210192046396</v>
      </c>
      <c r="AQ13">
        <v>0</v>
      </c>
      <c r="AR13">
        <v>14.535847299999995</v>
      </c>
      <c r="AS13">
        <v>12.568679287838243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986.48069632379145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490.1674464792568</v>
      </c>
      <c r="L14">
        <v>9.110151987943464</v>
      </c>
      <c r="M14">
        <v>61.66277248201439</v>
      </c>
      <c r="N14">
        <v>25.084840308231175</v>
      </c>
      <c r="O14">
        <v>70.872761191921725</v>
      </c>
      <c r="P14">
        <v>26.62054737881375</v>
      </c>
      <c r="Q14">
        <v>4.6299868341232226</v>
      </c>
      <c r="R14">
        <v>17.72628846731055</v>
      </c>
      <c r="S14">
        <v>11.210717663793105</v>
      </c>
      <c r="T14">
        <v>0</v>
      </c>
      <c r="U14">
        <v>60.060087505617972</v>
      </c>
      <c r="V14">
        <v>8.7982048877805479</v>
      </c>
      <c r="W14">
        <v>14.77601870885324</v>
      </c>
      <c r="X14">
        <v>62.654967473137155</v>
      </c>
      <c r="Y14">
        <v>0</v>
      </c>
      <c r="Z14">
        <v>5.5386216033636346</v>
      </c>
      <c r="AA14">
        <v>0</v>
      </c>
      <c r="AB14">
        <v>1.4152047195798945</v>
      </c>
      <c r="AC14">
        <v>0</v>
      </c>
      <c r="AD14">
        <v>0</v>
      </c>
      <c r="AE14">
        <v>6.9987534489477801</v>
      </c>
      <c r="AF14">
        <v>5.9485005000000015</v>
      </c>
      <c r="AG14">
        <v>28.135123985200003</v>
      </c>
      <c r="AH14">
        <v>0</v>
      </c>
      <c r="AI14">
        <v>0</v>
      </c>
      <c r="AJ14">
        <v>0</v>
      </c>
      <c r="AK14">
        <v>22.368740480378257</v>
      </c>
      <c r="AL14">
        <v>18.442430599999998</v>
      </c>
      <c r="AM14">
        <v>6.7114656381095275</v>
      </c>
      <c r="AN14">
        <v>0</v>
      </c>
      <c r="AO14">
        <v>0</v>
      </c>
      <c r="AP14">
        <v>0.163210192046396</v>
      </c>
      <c r="AQ14">
        <v>0</v>
      </c>
      <c r="AR14">
        <v>14.535847299999995</v>
      </c>
      <c r="AS14">
        <v>12.568679287838243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986.20136912426085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490.16740407624542</v>
      </c>
      <c r="L15">
        <v>9.3798996714079372</v>
      </c>
      <c r="M15">
        <v>61.66277248201439</v>
      </c>
      <c r="N15">
        <v>25.084840308231175</v>
      </c>
      <c r="O15">
        <v>70.872761191921725</v>
      </c>
      <c r="P15">
        <v>26.62054737881375</v>
      </c>
      <c r="Q15">
        <v>4.6299868341232226</v>
      </c>
      <c r="R15">
        <v>18.006146299268295</v>
      </c>
      <c r="S15">
        <v>11.209660449451411</v>
      </c>
      <c r="T15">
        <v>0</v>
      </c>
      <c r="U15">
        <v>60.060087505617972</v>
      </c>
      <c r="V15">
        <v>8.7982048877805479</v>
      </c>
      <c r="W15">
        <v>14.77601870885324</v>
      </c>
      <c r="X15">
        <v>62.654967473137155</v>
      </c>
      <c r="Y15">
        <v>0</v>
      </c>
      <c r="Z15">
        <v>5.5386216033636346</v>
      </c>
      <c r="AA15">
        <v>0</v>
      </c>
      <c r="AB15">
        <v>1.4152047195798945</v>
      </c>
      <c r="AC15">
        <v>0</v>
      </c>
      <c r="AD15">
        <v>0</v>
      </c>
      <c r="AE15">
        <v>6.9987534489477801</v>
      </c>
      <c r="AF15">
        <v>5.9485005000000015</v>
      </c>
      <c r="AG15">
        <v>28.135123985200003</v>
      </c>
      <c r="AH15">
        <v>8.0438927999999983</v>
      </c>
      <c r="AI15">
        <v>0</v>
      </c>
      <c r="AJ15">
        <v>0</v>
      </c>
      <c r="AK15">
        <v>22.368740480378257</v>
      </c>
      <c r="AL15">
        <v>18.442430599999998</v>
      </c>
      <c r="AM15">
        <v>6.7114656381095275</v>
      </c>
      <c r="AN15">
        <v>0</v>
      </c>
      <c r="AO15">
        <v>0</v>
      </c>
      <c r="AP15">
        <v>0.163210192046396</v>
      </c>
      <c r="AQ15">
        <v>0</v>
      </c>
      <c r="AR15">
        <v>17.349237099999993</v>
      </c>
      <c r="AS15">
        <v>12.568679287838243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997.60715762233008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490.16740407624542</v>
      </c>
      <c r="L16">
        <v>9.1100511972512308</v>
      </c>
      <c r="M16">
        <v>61.66277248201439</v>
      </c>
      <c r="N16">
        <v>25.084840308231175</v>
      </c>
      <c r="O16">
        <v>70.872761191921725</v>
      </c>
      <c r="P16">
        <v>26.62054737881375</v>
      </c>
      <c r="Q16">
        <v>4.6299868341232226</v>
      </c>
      <c r="R16">
        <v>18.006146299268295</v>
      </c>
      <c r="S16">
        <v>11.209660449451411</v>
      </c>
      <c r="T16">
        <v>0</v>
      </c>
      <c r="U16">
        <v>60.060087505617972</v>
      </c>
      <c r="V16">
        <v>8.7982048877805479</v>
      </c>
      <c r="W16">
        <v>14.77601870885324</v>
      </c>
      <c r="X16">
        <v>62.654967473137155</v>
      </c>
      <c r="Y16">
        <v>0</v>
      </c>
      <c r="Z16">
        <v>5.5386216033636346</v>
      </c>
      <c r="AA16">
        <v>0</v>
      </c>
      <c r="AB16">
        <v>1.4152047195798945</v>
      </c>
      <c r="AC16">
        <v>0</v>
      </c>
      <c r="AD16">
        <v>0</v>
      </c>
      <c r="AE16">
        <v>6.9987534489477801</v>
      </c>
      <c r="AF16">
        <v>5.9485005000000015</v>
      </c>
      <c r="AG16">
        <v>28.135123985200003</v>
      </c>
      <c r="AH16">
        <v>8.0438927999999983</v>
      </c>
      <c r="AI16">
        <v>0</v>
      </c>
      <c r="AJ16">
        <v>0</v>
      </c>
      <c r="AK16">
        <v>22.368740480378257</v>
      </c>
      <c r="AL16">
        <v>18.442430599999998</v>
      </c>
      <c r="AM16">
        <v>6.7114656381095275</v>
      </c>
      <c r="AN16">
        <v>0</v>
      </c>
      <c r="AO16">
        <v>0</v>
      </c>
      <c r="AP16">
        <v>0.163210192046396</v>
      </c>
      <c r="AQ16">
        <v>0</v>
      </c>
      <c r="AR16">
        <v>17.349237099999993</v>
      </c>
      <c r="AS16">
        <v>12.568679287838243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997.3373091481734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490.16740407624542</v>
      </c>
      <c r="L17">
        <v>9.1100511972512308</v>
      </c>
      <c r="M17">
        <v>61.66277248201439</v>
      </c>
      <c r="N17">
        <v>25.084840308231175</v>
      </c>
      <c r="O17">
        <v>70.872761191921725</v>
      </c>
      <c r="P17">
        <v>26.62054737881375</v>
      </c>
      <c r="Q17">
        <v>4.6299868341232226</v>
      </c>
      <c r="R17">
        <v>18.006146299268295</v>
      </c>
      <c r="S17">
        <v>11.209660449451411</v>
      </c>
      <c r="T17">
        <v>0</v>
      </c>
      <c r="U17">
        <v>60.060087505617972</v>
      </c>
      <c r="V17">
        <v>8.7982048877805479</v>
      </c>
      <c r="W17">
        <v>14.77601870885324</v>
      </c>
      <c r="X17">
        <v>62.654967473137155</v>
      </c>
      <c r="Y17">
        <v>0</v>
      </c>
      <c r="Z17">
        <v>5.5386216033636346</v>
      </c>
      <c r="AA17">
        <v>0</v>
      </c>
      <c r="AB17">
        <v>1.4152047195798945</v>
      </c>
      <c r="AC17">
        <v>0</v>
      </c>
      <c r="AD17">
        <v>0</v>
      </c>
      <c r="AE17">
        <v>6.9987534489477801</v>
      </c>
      <c r="AF17">
        <v>5.9485005000000015</v>
      </c>
      <c r="AG17">
        <v>28.135123985200003</v>
      </c>
      <c r="AH17">
        <v>8.0438927999999983</v>
      </c>
      <c r="AI17">
        <v>0</v>
      </c>
      <c r="AJ17">
        <v>0</v>
      </c>
      <c r="AK17">
        <v>22.368740480378257</v>
      </c>
      <c r="AL17">
        <v>18.442430599999998</v>
      </c>
      <c r="AM17">
        <v>6.7114656381095275</v>
      </c>
      <c r="AN17">
        <v>0</v>
      </c>
      <c r="AO17">
        <v>0</v>
      </c>
      <c r="AP17">
        <v>2.8289772477216233</v>
      </c>
      <c r="AQ17">
        <v>0</v>
      </c>
      <c r="AR17">
        <v>14.535847299999995</v>
      </c>
      <c r="AS17">
        <v>12.568679287838243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997.18968640384855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490.16740407624542</v>
      </c>
      <c r="L18">
        <v>9.1100511972512308</v>
      </c>
      <c r="M18">
        <v>61.66277248201439</v>
      </c>
      <c r="N18">
        <v>25.084840308231175</v>
      </c>
      <c r="O18">
        <v>70.872761191921725</v>
      </c>
      <c r="P18">
        <v>26.62054737881375</v>
      </c>
      <c r="Q18">
        <v>4.6299868341232226</v>
      </c>
      <c r="R18">
        <v>18.006146299268295</v>
      </c>
      <c r="S18">
        <v>11.209660449451411</v>
      </c>
      <c r="T18">
        <v>0</v>
      </c>
      <c r="U18">
        <v>60.060087505617972</v>
      </c>
      <c r="V18">
        <v>8.7982048877805479</v>
      </c>
      <c r="W18">
        <v>14.77601870885324</v>
      </c>
      <c r="X18">
        <v>62.654967473137155</v>
      </c>
      <c r="Y18">
        <v>0</v>
      </c>
      <c r="Z18">
        <v>5.5386216033636346</v>
      </c>
      <c r="AA18">
        <v>5.9660610443037987</v>
      </c>
      <c r="AB18">
        <v>5.592888324531132</v>
      </c>
      <c r="AC18">
        <v>0</v>
      </c>
      <c r="AD18">
        <v>0</v>
      </c>
      <c r="AE18">
        <v>6.9987534489477801</v>
      </c>
      <c r="AF18">
        <v>5.9485005000000015</v>
      </c>
      <c r="AG18">
        <v>28.135123985200003</v>
      </c>
      <c r="AH18">
        <v>9.0493791804012655</v>
      </c>
      <c r="AI18">
        <v>0</v>
      </c>
      <c r="AJ18">
        <v>0</v>
      </c>
      <c r="AK18">
        <v>22.368740480378257</v>
      </c>
      <c r="AL18">
        <v>18.442430599999998</v>
      </c>
      <c r="AM18">
        <v>6.7114656381095275</v>
      </c>
      <c r="AN18">
        <v>0</v>
      </c>
      <c r="AO18">
        <v>0</v>
      </c>
      <c r="AP18">
        <v>2.8289772477216233</v>
      </c>
      <c r="AQ18">
        <v>0</v>
      </c>
      <c r="AR18">
        <v>14.535847299999995</v>
      </c>
      <c r="AS18">
        <v>12.568679287838243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1008.3389174335049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490.16740407624542</v>
      </c>
      <c r="L19">
        <v>9.1100511972512308</v>
      </c>
      <c r="M19">
        <v>61.66277248201439</v>
      </c>
      <c r="N19">
        <v>25.084840308231175</v>
      </c>
      <c r="O19">
        <v>70.872761191921725</v>
      </c>
      <c r="P19">
        <v>26.62054737881375</v>
      </c>
      <c r="Q19">
        <v>4.6299868341232226</v>
      </c>
      <c r="R19">
        <v>18.006146299268295</v>
      </c>
      <c r="S19">
        <v>11.209660449451411</v>
      </c>
      <c r="T19">
        <v>0</v>
      </c>
      <c r="U19">
        <v>60.060087505617972</v>
      </c>
      <c r="V19">
        <v>8.7982048877805479</v>
      </c>
      <c r="W19">
        <v>14.77601870885324</v>
      </c>
      <c r="X19">
        <v>62.654967473137155</v>
      </c>
      <c r="Y19">
        <v>0</v>
      </c>
      <c r="Z19">
        <v>5.5386216033636346</v>
      </c>
      <c r="AA19">
        <v>5.9660610443037987</v>
      </c>
      <c r="AB19">
        <v>5.592888324531132</v>
      </c>
      <c r="AC19">
        <v>0</v>
      </c>
      <c r="AD19">
        <v>0</v>
      </c>
      <c r="AE19">
        <v>6.9987534489477801</v>
      </c>
      <c r="AF19">
        <v>5.9485005000000015</v>
      </c>
      <c r="AG19">
        <v>28.135123985200003</v>
      </c>
      <c r="AH19">
        <v>9.9342074762407595</v>
      </c>
      <c r="AI19">
        <v>0</v>
      </c>
      <c r="AJ19">
        <v>0</v>
      </c>
      <c r="AK19">
        <v>22.368740480378257</v>
      </c>
      <c r="AL19">
        <v>18.442430599999998</v>
      </c>
      <c r="AM19">
        <v>6.7114656381095275</v>
      </c>
      <c r="AN19">
        <v>0</v>
      </c>
      <c r="AO19">
        <v>0</v>
      </c>
      <c r="AP19">
        <v>2.8289772477216233</v>
      </c>
      <c r="AQ19">
        <v>0</v>
      </c>
      <c r="AR19">
        <v>14.535847299999995</v>
      </c>
      <c r="AS19">
        <v>12.568679287838243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1009.2237457293444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490.16740407624542</v>
      </c>
      <c r="L20">
        <v>9.1100511972512308</v>
      </c>
      <c r="M20">
        <v>61.66277248201439</v>
      </c>
      <c r="N20">
        <v>25.084840308231175</v>
      </c>
      <c r="O20">
        <v>70.872761191921725</v>
      </c>
      <c r="P20">
        <v>26.62054737881375</v>
      </c>
      <c r="Q20">
        <v>4.6299868341232226</v>
      </c>
      <c r="R20">
        <v>18.006146299268295</v>
      </c>
      <c r="S20">
        <v>11.209660449451411</v>
      </c>
      <c r="T20">
        <v>0</v>
      </c>
      <c r="U20">
        <v>60.060087505617972</v>
      </c>
      <c r="V20">
        <v>8.7982048877805479</v>
      </c>
      <c r="W20">
        <v>14.77601870885324</v>
      </c>
      <c r="X20">
        <v>62.654967473137155</v>
      </c>
      <c r="Y20">
        <v>0</v>
      </c>
      <c r="Z20">
        <v>5.5386216033636346</v>
      </c>
      <c r="AA20">
        <v>5.9660610443037987</v>
      </c>
      <c r="AB20">
        <v>5.592888324531132</v>
      </c>
      <c r="AC20">
        <v>0</v>
      </c>
      <c r="AD20">
        <v>0</v>
      </c>
      <c r="AE20">
        <v>6.9987534489477801</v>
      </c>
      <c r="AF20">
        <v>5.9485005000000015</v>
      </c>
      <c r="AG20">
        <v>28.135123985200003</v>
      </c>
      <c r="AH20">
        <v>9.9342074762407595</v>
      </c>
      <c r="AI20">
        <v>0</v>
      </c>
      <c r="AJ20">
        <v>0</v>
      </c>
      <c r="AK20">
        <v>22.368740480378257</v>
      </c>
      <c r="AL20">
        <v>9.221215299999999</v>
      </c>
      <c r="AM20">
        <v>6.7114656381095275</v>
      </c>
      <c r="AN20">
        <v>0</v>
      </c>
      <c r="AO20">
        <v>0</v>
      </c>
      <c r="AP20">
        <v>2.8289772477216233</v>
      </c>
      <c r="AQ20">
        <v>0</v>
      </c>
      <c r="AR20">
        <v>14.535847299999995</v>
      </c>
      <c r="AS20">
        <v>12.568679287838243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1000.0025304293445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490.16740407624542</v>
      </c>
      <c r="L21">
        <v>9.1100511972512308</v>
      </c>
      <c r="M21">
        <v>61.66277248201439</v>
      </c>
      <c r="N21">
        <v>25.084840308231175</v>
      </c>
      <c r="O21">
        <v>70.872761191921725</v>
      </c>
      <c r="P21">
        <v>26.62054737881375</v>
      </c>
      <c r="Q21">
        <v>4.6299868341232226</v>
      </c>
      <c r="R21">
        <v>18.006146299268295</v>
      </c>
      <c r="S21">
        <v>11.209660449451411</v>
      </c>
      <c r="T21">
        <v>0</v>
      </c>
      <c r="U21">
        <v>60.060087505617972</v>
      </c>
      <c r="V21">
        <v>8.7982048877805479</v>
      </c>
      <c r="W21">
        <v>14.77601870885324</v>
      </c>
      <c r="X21">
        <v>62.654967473137155</v>
      </c>
      <c r="Y21">
        <v>0</v>
      </c>
      <c r="Z21">
        <v>5.5386216033636346</v>
      </c>
      <c r="AA21">
        <v>5.9674033632911403</v>
      </c>
      <c r="AB21">
        <v>5.592888324531132</v>
      </c>
      <c r="AC21">
        <v>0</v>
      </c>
      <c r="AD21">
        <v>0</v>
      </c>
      <c r="AE21">
        <v>13.99750689789556</v>
      </c>
      <c r="AF21">
        <v>5.9485005000000015</v>
      </c>
      <c r="AG21">
        <v>28.135123985200003</v>
      </c>
      <c r="AH21">
        <v>19.868415391678983</v>
      </c>
      <c r="AI21">
        <v>0</v>
      </c>
      <c r="AJ21">
        <v>0</v>
      </c>
      <c r="AK21">
        <v>22.368740480378257</v>
      </c>
      <c r="AL21">
        <v>9.221215299999999</v>
      </c>
      <c r="AM21">
        <v>6.7114656381095275</v>
      </c>
      <c r="AN21">
        <v>0</v>
      </c>
      <c r="AO21">
        <v>0</v>
      </c>
      <c r="AP21">
        <v>2.8289772477216233</v>
      </c>
      <c r="AQ21">
        <v>7.7701157599999995</v>
      </c>
      <c r="AR21">
        <v>14.535847299999995</v>
      </c>
      <c r="AS21">
        <v>12.568679287838243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1024.7069498727178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490.17159950562035</v>
      </c>
      <c r="L22">
        <v>9.1102080529502434</v>
      </c>
      <c r="M22">
        <v>61.66277248201439</v>
      </c>
      <c r="N22">
        <v>25.084840308231175</v>
      </c>
      <c r="O22">
        <v>70.872761191921725</v>
      </c>
      <c r="P22">
        <v>26.62054737881375</v>
      </c>
      <c r="Q22">
        <v>4.6299868341232226</v>
      </c>
      <c r="R22">
        <v>18.006146299268295</v>
      </c>
      <c r="S22">
        <v>11.590346135829343</v>
      </c>
      <c r="T22">
        <v>0</v>
      </c>
      <c r="U22">
        <v>60.060087505617972</v>
      </c>
      <c r="V22">
        <v>8.8001476851851859</v>
      </c>
      <c r="W22">
        <v>14.77601870885324</v>
      </c>
      <c r="X22">
        <v>62.654967473137155</v>
      </c>
      <c r="Y22">
        <v>0</v>
      </c>
      <c r="Z22">
        <v>5.5386216033636346</v>
      </c>
      <c r="AA22">
        <v>11.934806726582281</v>
      </c>
      <c r="AB22">
        <v>5.592888324531132</v>
      </c>
      <c r="AC22">
        <v>4.1104074370190036</v>
      </c>
      <c r="AD22">
        <v>0</v>
      </c>
      <c r="AE22">
        <v>13.99750689789556</v>
      </c>
      <c r="AF22">
        <v>5.9485005000000015</v>
      </c>
      <c r="AG22">
        <v>28.135123985200003</v>
      </c>
      <c r="AH22">
        <v>26.424187716240759</v>
      </c>
      <c r="AI22">
        <v>0</v>
      </c>
      <c r="AJ22">
        <v>0</v>
      </c>
      <c r="AK22">
        <v>22.368740480378257</v>
      </c>
      <c r="AL22">
        <v>9.221215299999999</v>
      </c>
      <c r="AM22">
        <v>6.7114656381095275</v>
      </c>
      <c r="AN22">
        <v>0</v>
      </c>
      <c r="AO22">
        <v>0</v>
      </c>
      <c r="AP22">
        <v>0.163210192046396</v>
      </c>
      <c r="AQ22">
        <v>7.8968024300000002</v>
      </c>
      <c r="AR22">
        <v>14.535847299999995</v>
      </c>
      <c r="AS22">
        <v>12.568679287838243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1039.1884333807709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490.17159950562035</v>
      </c>
      <c r="L23">
        <v>9.1101757701414634</v>
      </c>
      <c r="M23">
        <v>61.66277248201439</v>
      </c>
      <c r="N23">
        <v>25.084840308231175</v>
      </c>
      <c r="O23">
        <v>70.872761191921725</v>
      </c>
      <c r="P23">
        <v>26.62054737881375</v>
      </c>
      <c r="Q23">
        <v>4.6299868341232226</v>
      </c>
      <c r="R23">
        <v>18.003639757558634</v>
      </c>
      <c r="S23">
        <v>11.210717663793105</v>
      </c>
      <c r="T23">
        <v>0</v>
      </c>
      <c r="U23">
        <v>60.060087505617972</v>
      </c>
      <c r="V23">
        <v>8.8001476851851859</v>
      </c>
      <c r="W23">
        <v>14.77601870885324</v>
      </c>
      <c r="X23">
        <v>62.654967473137155</v>
      </c>
      <c r="Y23">
        <v>0</v>
      </c>
      <c r="Z23">
        <v>5.5386216033636346</v>
      </c>
      <c r="AA23">
        <v>11.934806726582281</v>
      </c>
      <c r="AB23">
        <v>5.592888324531132</v>
      </c>
      <c r="AC23">
        <v>4.1104074370190036</v>
      </c>
      <c r="AD23">
        <v>0</v>
      </c>
      <c r="AE23">
        <v>13.99750689789556</v>
      </c>
      <c r="AF23">
        <v>5.9485005000000015</v>
      </c>
      <c r="AG23">
        <v>28.135123985200003</v>
      </c>
      <c r="AH23">
        <v>26.424187716240759</v>
      </c>
      <c r="AI23">
        <v>0</v>
      </c>
      <c r="AJ23">
        <v>0</v>
      </c>
      <c r="AK23">
        <v>22.368740480378257</v>
      </c>
      <c r="AL23">
        <v>9.221215299999999</v>
      </c>
      <c r="AM23">
        <v>6.7114656381095275</v>
      </c>
      <c r="AN23">
        <v>0</v>
      </c>
      <c r="AO23">
        <v>0</v>
      </c>
      <c r="AP23">
        <v>0.163210192046396</v>
      </c>
      <c r="AQ23">
        <v>7.8968024300000002</v>
      </c>
      <c r="AR23">
        <v>17.349237099999993</v>
      </c>
      <c r="AS23">
        <v>12.854331000000002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1041.9053075963782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490.17714898634591</v>
      </c>
      <c r="L24">
        <v>9.1100964783007381</v>
      </c>
      <c r="M24">
        <v>61.66277248201439</v>
      </c>
      <c r="N24">
        <v>25.084840308231175</v>
      </c>
      <c r="O24">
        <v>70.872761191921725</v>
      </c>
      <c r="P24">
        <v>26.62054737881375</v>
      </c>
      <c r="Q24">
        <v>4.6299868341232226</v>
      </c>
      <c r="R24">
        <v>17.760504166172108</v>
      </c>
      <c r="S24">
        <v>9.6806197132486389</v>
      </c>
      <c r="T24">
        <v>0</v>
      </c>
      <c r="U24">
        <v>60.060087505617972</v>
      </c>
      <c r="V24">
        <v>8.7982048877805479</v>
      </c>
      <c r="W24">
        <v>14.77601870885324</v>
      </c>
      <c r="X24">
        <v>62.654967473137155</v>
      </c>
      <c r="Y24">
        <v>0</v>
      </c>
      <c r="Z24">
        <v>2.7693110212727263</v>
      </c>
      <c r="AA24">
        <v>14.999040300000004</v>
      </c>
      <c r="AB24">
        <v>5.592888324531132</v>
      </c>
      <c r="AC24">
        <v>8.2208153132558497</v>
      </c>
      <c r="AD24">
        <v>3.8712683282361851</v>
      </c>
      <c r="AE24">
        <v>13.99750689789556</v>
      </c>
      <c r="AF24">
        <v>5.9485005000000015</v>
      </c>
      <c r="AG24">
        <v>28.135123985200003</v>
      </c>
      <c r="AH24">
        <v>29.802622867919741</v>
      </c>
      <c r="AI24">
        <v>0</v>
      </c>
      <c r="AJ24">
        <v>0</v>
      </c>
      <c r="AK24">
        <v>22.368740480378257</v>
      </c>
      <c r="AL24">
        <v>9.221215299999999</v>
      </c>
      <c r="AM24">
        <v>6.7114656381095275</v>
      </c>
      <c r="AN24">
        <v>0</v>
      </c>
      <c r="AO24">
        <v>0</v>
      </c>
      <c r="AP24">
        <v>0.163210192046396</v>
      </c>
      <c r="AQ24">
        <v>15.202400400000002</v>
      </c>
      <c r="AR24">
        <v>17.349237099999993</v>
      </c>
      <c r="AS24">
        <v>12.854331000000002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1059.0962337634062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490.17159950562035</v>
      </c>
      <c r="L25">
        <v>9.1099444255383162</v>
      </c>
      <c r="M25">
        <v>61.66277248201439</v>
      </c>
      <c r="N25">
        <v>25.084840308231175</v>
      </c>
      <c r="O25">
        <v>70.872761191921725</v>
      </c>
      <c r="P25">
        <v>26.62054737881375</v>
      </c>
      <c r="Q25">
        <v>4.6299868341232226</v>
      </c>
      <c r="R25">
        <v>18.006146299268295</v>
      </c>
      <c r="S25">
        <v>11.209660449451411</v>
      </c>
      <c r="T25">
        <v>0</v>
      </c>
      <c r="U25">
        <v>60.060087505617972</v>
      </c>
      <c r="V25">
        <v>8.7982048877805479</v>
      </c>
      <c r="W25">
        <v>14.77601870885324</v>
      </c>
      <c r="X25">
        <v>62.654967473137155</v>
      </c>
      <c r="Y25">
        <v>0</v>
      </c>
      <c r="Z25">
        <v>2.7693110212727263</v>
      </c>
      <c r="AA25">
        <v>17.902210089873421</v>
      </c>
      <c r="AB25">
        <v>5.592888324531132</v>
      </c>
      <c r="AC25">
        <v>8.2208153132558497</v>
      </c>
      <c r="AD25">
        <v>3.8712683282361851</v>
      </c>
      <c r="AE25">
        <v>13.99750689789556</v>
      </c>
      <c r="AF25">
        <v>5.9485005000000015</v>
      </c>
      <c r="AG25">
        <v>28.135123985200003</v>
      </c>
      <c r="AH25">
        <v>29.802622867919741</v>
      </c>
      <c r="AI25">
        <v>0</v>
      </c>
      <c r="AJ25">
        <v>0</v>
      </c>
      <c r="AK25">
        <v>22.368740480378257</v>
      </c>
      <c r="AL25">
        <v>9.221215299999999</v>
      </c>
      <c r="AM25">
        <v>6.7114656381095275</v>
      </c>
      <c r="AN25">
        <v>0</v>
      </c>
      <c r="AO25">
        <v>0</v>
      </c>
      <c r="AP25">
        <v>0.163210192046396</v>
      </c>
      <c r="AQ25">
        <v>15.202400400000002</v>
      </c>
      <c r="AR25">
        <v>14.535847299999995</v>
      </c>
      <c r="AS25">
        <v>12.854331000000002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1060.9549950890903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490.17297785657945</v>
      </c>
      <c r="L26">
        <v>9.1100964783007381</v>
      </c>
      <c r="M26">
        <v>61.66277248201439</v>
      </c>
      <c r="N26">
        <v>25.084840308231175</v>
      </c>
      <c r="O26">
        <v>70.872761191921725</v>
      </c>
      <c r="P26">
        <v>26.62054737881375</v>
      </c>
      <c r="Q26">
        <v>4.6299868341232226</v>
      </c>
      <c r="R26">
        <v>18.006146299268295</v>
      </c>
      <c r="S26">
        <v>11.209660449451411</v>
      </c>
      <c r="T26">
        <v>0</v>
      </c>
      <c r="U26">
        <v>60.060087505617972</v>
      </c>
      <c r="V26">
        <v>8.7982048877805479</v>
      </c>
      <c r="W26">
        <v>14.77601870885324</v>
      </c>
      <c r="X26">
        <v>62.654967473137155</v>
      </c>
      <c r="Y26">
        <v>0</v>
      </c>
      <c r="Z26">
        <v>2.7693110212727263</v>
      </c>
      <c r="AA26">
        <v>17.902210089873421</v>
      </c>
      <c r="AB26">
        <v>5.592888324531132</v>
      </c>
      <c r="AC26">
        <v>8.2208153132558497</v>
      </c>
      <c r="AD26">
        <v>7.7425370956850887</v>
      </c>
      <c r="AE26">
        <v>13.99750689789556</v>
      </c>
      <c r="AF26">
        <v>11.897001000000003</v>
      </c>
      <c r="AG26">
        <v>28.135123985200003</v>
      </c>
      <c r="AH26">
        <v>29.802622867919741</v>
      </c>
      <c r="AI26">
        <v>0</v>
      </c>
      <c r="AJ26">
        <v>0</v>
      </c>
      <c r="AK26">
        <v>22.368740480378257</v>
      </c>
      <c r="AL26">
        <v>9.221215299999999</v>
      </c>
      <c r="AM26">
        <v>6.7114656381095275</v>
      </c>
      <c r="AN26">
        <v>0</v>
      </c>
      <c r="AO26">
        <v>0</v>
      </c>
      <c r="AP26">
        <v>0.163210192046396</v>
      </c>
      <c r="AQ26">
        <v>23.648178400000003</v>
      </c>
      <c r="AR26">
        <v>14.535847299999995</v>
      </c>
      <c r="AS26">
        <v>12.854331000000002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1079.2220727602605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561.76990851904668</v>
      </c>
      <c r="L27">
        <v>29.529910960242866</v>
      </c>
      <c r="M27">
        <v>61.66277248201439</v>
      </c>
      <c r="N27">
        <v>25.084840308231175</v>
      </c>
      <c r="O27">
        <v>70.872761191921725</v>
      </c>
      <c r="P27">
        <v>26.62054737881375</v>
      </c>
      <c r="Q27">
        <v>4.6307548436018955</v>
      </c>
      <c r="R27">
        <v>18.007036696097561</v>
      </c>
      <c r="S27">
        <v>14.320005611285266</v>
      </c>
      <c r="T27">
        <v>0</v>
      </c>
      <c r="U27">
        <v>60.060087505617972</v>
      </c>
      <c r="V27">
        <v>8.7989900847880307</v>
      </c>
      <c r="W27">
        <v>14.77601870885324</v>
      </c>
      <c r="X27">
        <v>62.758948060567811</v>
      </c>
      <c r="Y27">
        <v>0</v>
      </c>
      <c r="Z27">
        <v>2.7693110212727263</v>
      </c>
      <c r="AA27">
        <v>17.902210089873421</v>
      </c>
      <c r="AB27">
        <v>11.185776209902471</v>
      </c>
      <c r="AC27">
        <v>8.2208153132558497</v>
      </c>
      <c r="AD27">
        <v>7.7604907939439842</v>
      </c>
      <c r="AE27">
        <v>13.99750689789556</v>
      </c>
      <c r="AF27">
        <v>17.845501500000001</v>
      </c>
      <c r="AG27">
        <v>28.135123985200003</v>
      </c>
      <c r="AH27">
        <v>39.736830344160495</v>
      </c>
      <c r="AI27">
        <v>0</v>
      </c>
      <c r="AJ27">
        <v>0</v>
      </c>
      <c r="AK27">
        <v>22.368740480378257</v>
      </c>
      <c r="AL27">
        <v>9.221215299999999</v>
      </c>
      <c r="AM27">
        <v>6.7114656381095275</v>
      </c>
      <c r="AN27">
        <v>0</v>
      </c>
      <c r="AO27">
        <v>0</v>
      </c>
      <c r="AP27">
        <v>0.163210192046396</v>
      </c>
      <c r="AQ27">
        <v>23.648178400000003</v>
      </c>
      <c r="AR27">
        <v>14.535847299999995</v>
      </c>
      <c r="AS27">
        <v>12.854331000000002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1195.9491368171207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557.75990917205172</v>
      </c>
      <c r="L28">
        <v>9.0599677526157389</v>
      </c>
      <c r="M28">
        <v>61.66277248201439</v>
      </c>
      <c r="N28">
        <v>25.084840308231175</v>
      </c>
      <c r="O28">
        <v>70.872761191921725</v>
      </c>
      <c r="P28">
        <v>26.62054737881375</v>
      </c>
      <c r="Q28">
        <v>4.6307548436018955</v>
      </c>
      <c r="R28">
        <v>18.007036696097561</v>
      </c>
      <c r="S28">
        <v>11.210004392633229</v>
      </c>
      <c r="T28">
        <v>0</v>
      </c>
      <c r="U28">
        <v>60.060087505617972</v>
      </c>
      <c r="V28">
        <v>8.7989900847880307</v>
      </c>
      <c r="W28">
        <v>14.77601870885324</v>
      </c>
      <c r="X28">
        <v>62.758948060567811</v>
      </c>
      <c r="Y28">
        <v>0</v>
      </c>
      <c r="Z28">
        <v>8.3079326246363614</v>
      </c>
      <c r="AA28">
        <v>17.902210089873421</v>
      </c>
      <c r="AB28">
        <v>16.778664534433602</v>
      </c>
      <c r="AC28">
        <v>8.2208153132558497</v>
      </c>
      <c r="AD28">
        <v>11.640735751703257</v>
      </c>
      <c r="AE28">
        <v>13.99750689789556</v>
      </c>
      <c r="AF28">
        <v>23.794002000000006</v>
      </c>
      <c r="AG28">
        <v>28.135123985200003</v>
      </c>
      <c r="AH28">
        <v>49.671038259598724</v>
      </c>
      <c r="AI28">
        <v>0</v>
      </c>
      <c r="AJ28">
        <v>0</v>
      </c>
      <c r="AK28">
        <v>22.368740480378257</v>
      </c>
      <c r="AL28">
        <v>18.442430599999998</v>
      </c>
      <c r="AM28">
        <v>6.7114656381095275</v>
      </c>
      <c r="AN28">
        <v>0</v>
      </c>
      <c r="AO28">
        <v>0</v>
      </c>
      <c r="AP28">
        <v>0.163210192046396</v>
      </c>
      <c r="AQ28">
        <v>30.489258580000001</v>
      </c>
      <c r="AR28">
        <v>14.535847299999995</v>
      </c>
      <c r="AS28">
        <v>12.854331000000002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1215.3159518249388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490.17502285120088</v>
      </c>
      <c r="L29">
        <v>9.1099444255383162</v>
      </c>
      <c r="M29">
        <v>61.66277248201439</v>
      </c>
      <c r="N29">
        <v>25.084840308231175</v>
      </c>
      <c r="O29">
        <v>70.872761191921725</v>
      </c>
      <c r="P29">
        <v>26.62054737881375</v>
      </c>
      <c r="Q29">
        <v>4.6299868341232226</v>
      </c>
      <c r="R29">
        <v>18.006146299268295</v>
      </c>
      <c r="S29">
        <v>11.209660449451411</v>
      </c>
      <c r="T29">
        <v>0</v>
      </c>
      <c r="U29">
        <v>60.060087505617972</v>
      </c>
      <c r="V29">
        <v>8.7982048877805479</v>
      </c>
      <c r="W29">
        <v>15.658410286034774</v>
      </c>
      <c r="X29">
        <v>62.654967473137155</v>
      </c>
      <c r="Y29">
        <v>0</v>
      </c>
      <c r="Z29">
        <v>8.3079326246363614</v>
      </c>
      <c r="AA29">
        <v>17.902210089873421</v>
      </c>
      <c r="AB29">
        <v>16.778664534433602</v>
      </c>
      <c r="AC29">
        <v>8.2208153132558497</v>
      </c>
      <c r="AD29">
        <v>15.520981148675249</v>
      </c>
      <c r="AE29">
        <v>13.99750689789556</v>
      </c>
      <c r="AF29">
        <v>23.794002000000006</v>
      </c>
      <c r="AG29">
        <v>28.135123985200003</v>
      </c>
      <c r="AH29">
        <v>59.605245735839482</v>
      </c>
      <c r="AI29">
        <v>0</v>
      </c>
      <c r="AJ29">
        <v>0</v>
      </c>
      <c r="AK29">
        <v>22.368740480378257</v>
      </c>
      <c r="AL29">
        <v>57.263747206970727</v>
      </c>
      <c r="AM29">
        <v>6.7114656381095275</v>
      </c>
      <c r="AN29">
        <v>0</v>
      </c>
      <c r="AO29">
        <v>0</v>
      </c>
      <c r="AP29">
        <v>0.163210192046396</v>
      </c>
      <c r="AQ29">
        <v>31.587209720000001</v>
      </c>
      <c r="AR29">
        <v>14.535847299999995</v>
      </c>
      <c r="AS29">
        <v>12.854331000000002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1202.2903862404473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490.17502285120088</v>
      </c>
      <c r="L30">
        <v>9.1099444255383162</v>
      </c>
      <c r="M30">
        <v>61.66277248201439</v>
      </c>
      <c r="N30">
        <v>25.084840308231175</v>
      </c>
      <c r="O30">
        <v>70.872761191921725</v>
      </c>
      <c r="P30">
        <v>26.62054737881375</v>
      </c>
      <c r="Q30">
        <v>4.6299868341232226</v>
      </c>
      <c r="R30">
        <v>18.006146299268295</v>
      </c>
      <c r="S30">
        <v>11.209660449451411</v>
      </c>
      <c r="T30">
        <v>0</v>
      </c>
      <c r="U30">
        <v>60.060087505617972</v>
      </c>
      <c r="V30">
        <v>8.7982048877805479</v>
      </c>
      <c r="W30">
        <v>16.44047435746727</v>
      </c>
      <c r="X30">
        <v>62.654967473137155</v>
      </c>
      <c r="Y30">
        <v>0</v>
      </c>
      <c r="Z30">
        <v>8.3079326246363614</v>
      </c>
      <c r="AA30">
        <v>17.902210089873421</v>
      </c>
      <c r="AB30">
        <v>16.778664534433602</v>
      </c>
      <c r="AC30">
        <v>8.2208153132558497</v>
      </c>
      <c r="AD30">
        <v>15.520981148675249</v>
      </c>
      <c r="AE30">
        <v>13.99750689789556</v>
      </c>
      <c r="AF30">
        <v>23.794002000000006</v>
      </c>
      <c r="AG30">
        <v>28.135123985200003</v>
      </c>
      <c r="AH30">
        <v>59.605245735839482</v>
      </c>
      <c r="AI30">
        <v>0</v>
      </c>
      <c r="AJ30">
        <v>0</v>
      </c>
      <c r="AK30">
        <v>22.368740480378257</v>
      </c>
      <c r="AL30">
        <v>57.263747206970727</v>
      </c>
      <c r="AM30">
        <v>6.7114656381095275</v>
      </c>
      <c r="AN30">
        <v>0</v>
      </c>
      <c r="AO30">
        <v>0</v>
      </c>
      <c r="AP30">
        <v>0.163210192046396</v>
      </c>
      <c r="AQ30">
        <v>31.587209720000001</v>
      </c>
      <c r="AR30">
        <v>14.535847299999995</v>
      </c>
      <c r="AS30">
        <v>12.854331000000002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1203.0724503118799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490.17002251274516</v>
      </c>
      <c r="L31">
        <v>9.1102229483519164</v>
      </c>
      <c r="M31">
        <v>61.66277248201439</v>
      </c>
      <c r="N31">
        <v>25.084840308231175</v>
      </c>
      <c r="O31">
        <v>70.872761191921725</v>
      </c>
      <c r="P31">
        <v>26.62054737881375</v>
      </c>
      <c r="Q31">
        <v>4.6299868341232226</v>
      </c>
      <c r="R31">
        <v>18.006146299268295</v>
      </c>
      <c r="S31">
        <v>11.209660449451411</v>
      </c>
      <c r="T31">
        <v>0</v>
      </c>
      <c r="U31">
        <v>60.060087505617972</v>
      </c>
      <c r="V31">
        <v>8.7982048877805479</v>
      </c>
      <c r="W31">
        <v>16.498250306095287</v>
      </c>
      <c r="X31">
        <v>62.654967473137155</v>
      </c>
      <c r="Y31">
        <v>0</v>
      </c>
      <c r="Z31">
        <v>8.3079326246363614</v>
      </c>
      <c r="AA31">
        <v>17.902210089873421</v>
      </c>
      <c r="AB31">
        <v>16.778664534433602</v>
      </c>
      <c r="AC31">
        <v>8.2208153132558497</v>
      </c>
      <c r="AD31">
        <v>15.520981148675249</v>
      </c>
      <c r="AE31">
        <v>13.99750689789556</v>
      </c>
      <c r="AF31">
        <v>23.794002000000006</v>
      </c>
      <c r="AG31">
        <v>28.135123985200003</v>
      </c>
      <c r="AH31">
        <v>59.605245735839482</v>
      </c>
      <c r="AI31">
        <v>0</v>
      </c>
      <c r="AJ31">
        <v>0</v>
      </c>
      <c r="AK31">
        <v>22.368740480378257</v>
      </c>
      <c r="AL31">
        <v>57.263747206970727</v>
      </c>
      <c r="AM31">
        <v>6.7114656381095275</v>
      </c>
      <c r="AN31">
        <v>0</v>
      </c>
      <c r="AO31">
        <v>0</v>
      </c>
      <c r="AP31">
        <v>0.163210192046396</v>
      </c>
      <c r="AQ31">
        <v>31.587209720000001</v>
      </c>
      <c r="AR31">
        <v>14.535847299999995</v>
      </c>
      <c r="AS31">
        <v>12.854331000000002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1203.125504444866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490.17002251274516</v>
      </c>
      <c r="L32">
        <v>9.1100732478950022</v>
      </c>
      <c r="M32">
        <v>61.66277248201439</v>
      </c>
      <c r="N32">
        <v>25.084840308231175</v>
      </c>
      <c r="O32">
        <v>70.872761191921725</v>
      </c>
      <c r="P32">
        <v>26.62054737881375</v>
      </c>
      <c r="Q32">
        <v>4.6299868341232226</v>
      </c>
      <c r="R32">
        <v>18.003639757558634</v>
      </c>
      <c r="S32">
        <v>11.210717663793105</v>
      </c>
      <c r="T32">
        <v>0</v>
      </c>
      <c r="U32">
        <v>60.060087505617972</v>
      </c>
      <c r="V32">
        <v>8.7982048877805479</v>
      </c>
      <c r="W32">
        <v>16.498250306095287</v>
      </c>
      <c r="X32">
        <v>62.654967473137155</v>
      </c>
      <c r="Y32">
        <v>0</v>
      </c>
      <c r="Z32">
        <v>8.3079326246363614</v>
      </c>
      <c r="AA32">
        <v>17.902210089873421</v>
      </c>
      <c r="AB32">
        <v>16.778664534433602</v>
      </c>
      <c r="AC32">
        <v>8.2208153132558497</v>
      </c>
      <c r="AD32">
        <v>11.640735751703257</v>
      </c>
      <c r="AE32">
        <v>13.99750689789556</v>
      </c>
      <c r="AF32">
        <v>23.794002000000006</v>
      </c>
      <c r="AG32">
        <v>28.135123985200003</v>
      </c>
      <c r="AH32">
        <v>59.605245735839482</v>
      </c>
      <c r="AI32">
        <v>0</v>
      </c>
      <c r="AJ32">
        <v>0</v>
      </c>
      <c r="AK32">
        <v>22.368740480378257</v>
      </c>
      <c r="AL32">
        <v>57.263747206970727</v>
      </c>
      <c r="AM32">
        <v>6.7114656381095275</v>
      </c>
      <c r="AN32">
        <v>0</v>
      </c>
      <c r="AO32">
        <v>0</v>
      </c>
      <c r="AP32">
        <v>0.163210192046396</v>
      </c>
      <c r="AQ32">
        <v>31.587209720000001</v>
      </c>
      <c r="AR32">
        <v>14.535847299999995</v>
      </c>
      <c r="AS32">
        <v>12.854331000000002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1199.243660020069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490.81212963795701</v>
      </c>
      <c r="L33">
        <v>9.1099369168086781</v>
      </c>
      <c r="M33">
        <v>61.66277248201439</v>
      </c>
      <c r="N33">
        <v>25.084840308231175</v>
      </c>
      <c r="O33">
        <v>70.872761191921725</v>
      </c>
      <c r="P33">
        <v>26.62054737881375</v>
      </c>
      <c r="Q33">
        <v>4.6299868341232226</v>
      </c>
      <c r="R33">
        <v>18.006146299268295</v>
      </c>
      <c r="S33">
        <v>11.210717663793105</v>
      </c>
      <c r="T33">
        <v>0</v>
      </c>
      <c r="U33">
        <v>60.060087505617972</v>
      </c>
      <c r="V33">
        <v>8.7982048877805479</v>
      </c>
      <c r="W33">
        <v>16.953421083376487</v>
      </c>
      <c r="X33">
        <v>62.654967473137155</v>
      </c>
      <c r="Y33">
        <v>0</v>
      </c>
      <c r="Z33">
        <v>8.3079326246363614</v>
      </c>
      <c r="AA33">
        <v>17.902210089873421</v>
      </c>
      <c r="AB33">
        <v>16.778664534433602</v>
      </c>
      <c r="AC33">
        <v>8.2208153132558497</v>
      </c>
      <c r="AD33">
        <v>11.640735751703257</v>
      </c>
      <c r="AE33">
        <v>13.99750689789556</v>
      </c>
      <c r="AF33">
        <v>23.794002000000006</v>
      </c>
      <c r="AG33">
        <v>28.135123985200003</v>
      </c>
      <c r="AH33">
        <v>49.671038259598724</v>
      </c>
      <c r="AI33">
        <v>0</v>
      </c>
      <c r="AJ33">
        <v>0</v>
      </c>
      <c r="AK33">
        <v>22.368740480378257</v>
      </c>
      <c r="AL33">
        <v>19.280722899999997</v>
      </c>
      <c r="AM33">
        <v>6.7114656381095275</v>
      </c>
      <c r="AN33">
        <v>0</v>
      </c>
      <c r="AO33">
        <v>0</v>
      </c>
      <c r="AP33">
        <v>0</v>
      </c>
      <c r="AQ33">
        <v>31.587209720000001</v>
      </c>
      <c r="AR33">
        <v>17.349237099999993</v>
      </c>
      <c r="AS33">
        <v>12.854331000000002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1155.0762559579275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490.16740407624542</v>
      </c>
      <c r="L34">
        <v>9.1103682968179438</v>
      </c>
      <c r="M34">
        <v>61.66277248201439</v>
      </c>
      <c r="N34">
        <v>25.084840308231175</v>
      </c>
      <c r="O34">
        <v>70.872761191921725</v>
      </c>
      <c r="P34">
        <v>26.62054737881375</v>
      </c>
      <c r="Q34">
        <v>4.6299868341232226</v>
      </c>
      <c r="R34">
        <v>18.006146299268295</v>
      </c>
      <c r="S34">
        <v>11.209660449451411</v>
      </c>
      <c r="T34">
        <v>0</v>
      </c>
      <c r="U34">
        <v>60.060087505617972</v>
      </c>
      <c r="V34">
        <v>8.7982048877805479</v>
      </c>
      <c r="W34">
        <v>17.009979802271552</v>
      </c>
      <c r="X34">
        <v>62.654967473137155</v>
      </c>
      <c r="Y34">
        <v>0</v>
      </c>
      <c r="Z34">
        <v>2.7693110212727263</v>
      </c>
      <c r="AA34">
        <v>17.902210089873421</v>
      </c>
      <c r="AB34">
        <v>11.185776209902471</v>
      </c>
      <c r="AC34">
        <v>8.2208153132558497</v>
      </c>
      <c r="AD34">
        <v>7.7604907939439842</v>
      </c>
      <c r="AE34">
        <v>13.99750689789556</v>
      </c>
      <c r="AF34">
        <v>11.897001000000003</v>
      </c>
      <c r="AG34">
        <v>28.135123985200003</v>
      </c>
      <c r="AH34">
        <v>39.736830344160495</v>
      </c>
      <c r="AI34">
        <v>0</v>
      </c>
      <c r="AJ34">
        <v>0</v>
      </c>
      <c r="AK34">
        <v>22.368740480378257</v>
      </c>
      <c r="AL34">
        <v>19.280722899999997</v>
      </c>
      <c r="AM34">
        <v>6.7114656381095275</v>
      </c>
      <c r="AN34">
        <v>0</v>
      </c>
      <c r="AO34">
        <v>0</v>
      </c>
      <c r="AP34">
        <v>0</v>
      </c>
      <c r="AQ34">
        <v>31.587209720000001</v>
      </c>
      <c r="AR34">
        <v>17.349237099999993</v>
      </c>
      <c r="AS34">
        <v>12.854331000000002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1117.6444994796866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425.47597239007803</v>
      </c>
      <c r="L35">
        <v>9.1100511972512308</v>
      </c>
      <c r="M35">
        <v>61.66277248201439</v>
      </c>
      <c r="N35">
        <v>25.084840308231175</v>
      </c>
      <c r="O35">
        <v>70.872761191921725</v>
      </c>
      <c r="P35">
        <v>26.62054737881375</v>
      </c>
      <c r="Q35">
        <v>4.6320390897959181</v>
      </c>
      <c r="R35">
        <v>18.006146299268295</v>
      </c>
      <c r="S35">
        <v>11.489411070242657</v>
      </c>
      <c r="T35">
        <v>0</v>
      </c>
      <c r="U35">
        <v>60.060087505617972</v>
      </c>
      <c r="V35">
        <v>8.7982048877805479</v>
      </c>
      <c r="W35">
        <v>14.776311586452765</v>
      </c>
      <c r="X35">
        <v>62.654967473137155</v>
      </c>
      <c r="Y35">
        <v>0</v>
      </c>
      <c r="Z35">
        <v>5.5386216033636346</v>
      </c>
      <c r="AA35">
        <v>17.902210089873421</v>
      </c>
      <c r="AB35">
        <v>11.185776209902471</v>
      </c>
      <c r="AC35">
        <v>8.2208153132558497</v>
      </c>
      <c r="AD35">
        <v>7.7425370956850887</v>
      </c>
      <c r="AE35">
        <v>6.9987534489477801</v>
      </c>
      <c r="AF35">
        <v>5.9485005000000015</v>
      </c>
      <c r="AG35">
        <v>28.135123985200003</v>
      </c>
      <c r="AH35">
        <v>28.153624799999999</v>
      </c>
      <c r="AI35">
        <v>0</v>
      </c>
      <c r="AJ35">
        <v>0</v>
      </c>
      <c r="AK35">
        <v>22.368740480378257</v>
      </c>
      <c r="AL35">
        <v>19.280722899999997</v>
      </c>
      <c r="AM35">
        <v>6.7114656381095275</v>
      </c>
      <c r="AN35">
        <v>0</v>
      </c>
      <c r="AO35">
        <v>0</v>
      </c>
      <c r="AP35">
        <v>0</v>
      </c>
      <c r="AQ35">
        <v>31.587209720000001</v>
      </c>
      <c r="AR35">
        <v>14.535847299999995</v>
      </c>
      <c r="AS35">
        <v>12.854331000000002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1026.4083929453216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431.3306465208297</v>
      </c>
      <c r="L36">
        <v>9.1100511972512308</v>
      </c>
      <c r="M36">
        <v>61.66277248201439</v>
      </c>
      <c r="N36">
        <v>25.084840308231175</v>
      </c>
      <c r="O36">
        <v>70.872761191921725</v>
      </c>
      <c r="P36">
        <v>26.62054737881375</v>
      </c>
      <c r="Q36">
        <v>4.6320390897959181</v>
      </c>
      <c r="R36">
        <v>18.006146299268295</v>
      </c>
      <c r="S36">
        <v>11.207714451767785</v>
      </c>
      <c r="T36">
        <v>0</v>
      </c>
      <c r="U36">
        <v>60.060087505617972</v>
      </c>
      <c r="V36">
        <v>8.7982048877805479</v>
      </c>
      <c r="W36">
        <v>14.776311586452765</v>
      </c>
      <c r="X36">
        <v>62.654967473137155</v>
      </c>
      <c r="Y36">
        <v>0</v>
      </c>
      <c r="Z36">
        <v>5.5386216033636346</v>
      </c>
      <c r="AA36">
        <v>17.902210089873421</v>
      </c>
      <c r="AB36">
        <v>11.185776209902471</v>
      </c>
      <c r="AC36">
        <v>8.2208153132558497</v>
      </c>
      <c r="AD36">
        <v>3.8712683282361851</v>
      </c>
      <c r="AE36">
        <v>6.9987534489477801</v>
      </c>
      <c r="AF36">
        <v>5.9485005000000015</v>
      </c>
      <c r="AG36">
        <v>28.135123985200003</v>
      </c>
      <c r="AH36">
        <v>28.153624799999999</v>
      </c>
      <c r="AI36">
        <v>0</v>
      </c>
      <c r="AJ36">
        <v>0</v>
      </c>
      <c r="AK36">
        <v>22.368740480378257</v>
      </c>
      <c r="AL36">
        <v>19.280722899999997</v>
      </c>
      <c r="AM36">
        <v>6.7114656381095275</v>
      </c>
      <c r="AN36">
        <v>0</v>
      </c>
      <c r="AO36">
        <v>0</v>
      </c>
      <c r="AP36">
        <v>0</v>
      </c>
      <c r="AQ36">
        <v>31.587209720000001</v>
      </c>
      <c r="AR36">
        <v>14.535847299999995</v>
      </c>
      <c r="AS36">
        <v>12.854331000000002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1028.1101016901493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423.70629570996567</v>
      </c>
      <c r="L37">
        <v>9.1100511972512308</v>
      </c>
      <c r="M37">
        <v>61.66277248201439</v>
      </c>
      <c r="N37">
        <v>25.084840308231175</v>
      </c>
      <c r="O37">
        <v>70.872761191921725</v>
      </c>
      <c r="P37">
        <v>26.62054737881375</v>
      </c>
      <c r="Q37">
        <v>4.6320390897959181</v>
      </c>
      <c r="R37">
        <v>18.006146299268295</v>
      </c>
      <c r="S37">
        <v>11.207714451767785</v>
      </c>
      <c r="T37">
        <v>0</v>
      </c>
      <c r="U37">
        <v>60.060087505617972</v>
      </c>
      <c r="V37">
        <v>8.7982048877805479</v>
      </c>
      <c r="W37">
        <v>14.776311586452765</v>
      </c>
      <c r="X37">
        <v>62.654967473137155</v>
      </c>
      <c r="Y37">
        <v>0</v>
      </c>
      <c r="Z37">
        <v>5.5386216033636346</v>
      </c>
      <c r="AA37">
        <v>17.73376443037975</v>
      </c>
      <c r="AB37">
        <v>11.185776209902471</v>
      </c>
      <c r="AC37">
        <v>8.2208153132558497</v>
      </c>
      <c r="AD37">
        <v>0</v>
      </c>
      <c r="AE37">
        <v>6.9987534489477801</v>
      </c>
      <c r="AF37">
        <v>5.9485005000000015</v>
      </c>
      <c r="AG37">
        <v>28.135123985200003</v>
      </c>
      <c r="AH37">
        <v>28.153624799999999</v>
      </c>
      <c r="AI37">
        <v>0</v>
      </c>
      <c r="AJ37">
        <v>0</v>
      </c>
      <c r="AK37">
        <v>22.368740480378257</v>
      </c>
      <c r="AL37">
        <v>19.280722899999997</v>
      </c>
      <c r="AM37">
        <v>6.7114656381095275</v>
      </c>
      <c r="AN37">
        <v>0</v>
      </c>
      <c r="AO37">
        <v>0</v>
      </c>
      <c r="AP37">
        <v>0</v>
      </c>
      <c r="AQ37">
        <v>31.587209720000001</v>
      </c>
      <c r="AR37">
        <v>14.535847299999995</v>
      </c>
      <c r="AS37">
        <v>12.854331000000002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1016.4460368915557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406.29958429362438</v>
      </c>
      <c r="L38">
        <v>9.1100511972512308</v>
      </c>
      <c r="M38">
        <v>61.66277248201439</v>
      </c>
      <c r="N38">
        <v>25.084840308231175</v>
      </c>
      <c r="O38">
        <v>70.872761191921725</v>
      </c>
      <c r="P38">
        <v>26.62054737881375</v>
      </c>
      <c r="Q38">
        <v>4.6320390897959181</v>
      </c>
      <c r="R38">
        <v>18.006146299268295</v>
      </c>
      <c r="S38">
        <v>11.207714451767785</v>
      </c>
      <c r="T38">
        <v>0</v>
      </c>
      <c r="U38">
        <v>60.060087505617972</v>
      </c>
      <c r="V38">
        <v>8.7982048877805479</v>
      </c>
      <c r="W38">
        <v>14.776311586452765</v>
      </c>
      <c r="X38">
        <v>62.654967473137155</v>
      </c>
      <c r="Y38">
        <v>0</v>
      </c>
      <c r="Z38">
        <v>5.5386216033636346</v>
      </c>
      <c r="AA38">
        <v>17.73376443037975</v>
      </c>
      <c r="AB38">
        <v>11.185776209902471</v>
      </c>
      <c r="AC38">
        <v>8.2208153132558497</v>
      </c>
      <c r="AD38">
        <v>0</v>
      </c>
      <c r="AE38">
        <v>6.9987534489477801</v>
      </c>
      <c r="AF38">
        <v>5.9485005000000015</v>
      </c>
      <c r="AG38">
        <v>28.135123985200003</v>
      </c>
      <c r="AH38">
        <v>28.153624799999999</v>
      </c>
      <c r="AI38">
        <v>0</v>
      </c>
      <c r="AJ38">
        <v>0</v>
      </c>
      <c r="AK38">
        <v>22.368740480378257</v>
      </c>
      <c r="AL38">
        <v>19.280722899999997</v>
      </c>
      <c r="AM38">
        <v>6.7114656381095275</v>
      </c>
      <c r="AN38">
        <v>0</v>
      </c>
      <c r="AO38">
        <v>0</v>
      </c>
      <c r="AP38">
        <v>0</v>
      </c>
      <c r="AQ38">
        <v>31.587209720000001</v>
      </c>
      <c r="AR38">
        <v>14.535847299999995</v>
      </c>
      <c r="AS38">
        <v>12.854331000000002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999.03932547521435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371.48798891426725</v>
      </c>
      <c r="L39">
        <v>9.1100511972512308</v>
      </c>
      <c r="M39">
        <v>61.66277248201439</v>
      </c>
      <c r="N39">
        <v>25.084840308231175</v>
      </c>
      <c r="O39">
        <v>70.872761191921725</v>
      </c>
      <c r="P39">
        <v>26.62054737881375</v>
      </c>
      <c r="Q39">
        <v>4.6320390897959181</v>
      </c>
      <c r="R39">
        <v>18.006146299268295</v>
      </c>
      <c r="S39">
        <v>11.207714451767785</v>
      </c>
      <c r="T39">
        <v>0</v>
      </c>
      <c r="U39">
        <v>60.060087505617972</v>
      </c>
      <c r="V39">
        <v>8.7982048877805479</v>
      </c>
      <c r="W39">
        <v>14.776311586452765</v>
      </c>
      <c r="X39">
        <v>62.654967473137155</v>
      </c>
      <c r="Y39">
        <v>0</v>
      </c>
      <c r="Z39">
        <v>5.5386216033636346</v>
      </c>
      <c r="AA39">
        <v>11.934806726582281</v>
      </c>
      <c r="AB39">
        <v>11.185776209902471</v>
      </c>
      <c r="AC39">
        <v>8.2208153132558497</v>
      </c>
      <c r="AD39">
        <v>0</v>
      </c>
      <c r="AE39">
        <v>6.9987534489477801</v>
      </c>
      <c r="AF39">
        <v>5.9485005000000015</v>
      </c>
      <c r="AG39">
        <v>28.135123985200003</v>
      </c>
      <c r="AH39">
        <v>28.153624799999999</v>
      </c>
      <c r="AI39">
        <v>0</v>
      </c>
      <c r="AJ39">
        <v>0</v>
      </c>
      <c r="AK39">
        <v>22.368740480378257</v>
      </c>
      <c r="AL39">
        <v>19.280722899999997</v>
      </c>
      <c r="AM39">
        <v>6.7114656381095275</v>
      </c>
      <c r="AN39">
        <v>0</v>
      </c>
      <c r="AO39">
        <v>0</v>
      </c>
      <c r="AP39">
        <v>0</v>
      </c>
      <c r="AQ39">
        <v>23.690407290000003</v>
      </c>
      <c r="AR39">
        <v>14.535847299999995</v>
      </c>
      <c r="AS39">
        <v>12.854331000000002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950.53196996205975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371.48798891426725</v>
      </c>
      <c r="L40">
        <v>9.1100223801904843</v>
      </c>
      <c r="M40">
        <v>61.66277248201439</v>
      </c>
      <c r="N40">
        <v>25.084840308231175</v>
      </c>
      <c r="O40">
        <v>70.872761191921725</v>
      </c>
      <c r="P40">
        <v>26.62054737881375</v>
      </c>
      <c r="Q40">
        <v>4.6320390897959181</v>
      </c>
      <c r="R40">
        <v>18.006146299268295</v>
      </c>
      <c r="S40">
        <v>11.207714451767785</v>
      </c>
      <c r="T40">
        <v>0</v>
      </c>
      <c r="U40">
        <v>60.060087505617972</v>
      </c>
      <c r="V40">
        <v>8.7982048877805479</v>
      </c>
      <c r="W40">
        <v>14.776311586452765</v>
      </c>
      <c r="X40">
        <v>62.654967473137155</v>
      </c>
      <c r="Y40">
        <v>0</v>
      </c>
      <c r="Z40">
        <v>5.5386216033636346</v>
      </c>
      <c r="AA40">
        <v>11.934806726582281</v>
      </c>
      <c r="AB40">
        <v>11.185776209902471</v>
      </c>
      <c r="AC40">
        <v>8.2208153132558497</v>
      </c>
      <c r="AD40">
        <v>0</v>
      </c>
      <c r="AE40">
        <v>6.9987534489477801</v>
      </c>
      <c r="AF40">
        <v>5.9485005000000015</v>
      </c>
      <c r="AG40">
        <v>28.135123985200003</v>
      </c>
      <c r="AH40">
        <v>18.098758799999999</v>
      </c>
      <c r="AI40">
        <v>0</v>
      </c>
      <c r="AJ40">
        <v>0</v>
      </c>
      <c r="AK40">
        <v>22.368740480378257</v>
      </c>
      <c r="AL40">
        <v>19.280722899999997</v>
      </c>
      <c r="AM40">
        <v>6.7114656381095275</v>
      </c>
      <c r="AN40">
        <v>0</v>
      </c>
      <c r="AO40">
        <v>0</v>
      </c>
      <c r="AP40">
        <v>0</v>
      </c>
      <c r="AQ40">
        <v>23.690407290000003</v>
      </c>
      <c r="AR40">
        <v>14.535847299999995</v>
      </c>
      <c r="AS40">
        <v>12.854331000000002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940.47707514499893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369.55478940570038</v>
      </c>
      <c r="L41">
        <v>9.1099108686404602</v>
      </c>
      <c r="M41">
        <v>61.66277248201439</v>
      </c>
      <c r="N41">
        <v>25.084840308231175</v>
      </c>
      <c r="O41">
        <v>70.872761191921725</v>
      </c>
      <c r="P41">
        <v>26.62054737881375</v>
      </c>
      <c r="Q41">
        <v>4.6320390897959181</v>
      </c>
      <c r="R41">
        <v>18.005764012366036</v>
      </c>
      <c r="S41">
        <v>11.207714451767785</v>
      </c>
      <c r="T41">
        <v>0</v>
      </c>
      <c r="U41">
        <v>60.060087505617972</v>
      </c>
      <c r="V41">
        <v>8.8025971092436972</v>
      </c>
      <c r="W41">
        <v>14.776311586452765</v>
      </c>
      <c r="X41">
        <v>62.654967473137155</v>
      </c>
      <c r="Y41">
        <v>0</v>
      </c>
      <c r="Z41">
        <v>5.5386216033636346</v>
      </c>
      <c r="AA41">
        <v>11.934806726582281</v>
      </c>
      <c r="AB41">
        <v>11.185776209902471</v>
      </c>
      <c r="AC41">
        <v>8.2208153132558497</v>
      </c>
      <c r="AD41">
        <v>0</v>
      </c>
      <c r="AE41">
        <v>6.9987534489477801</v>
      </c>
      <c r="AF41">
        <v>5.9485005000000015</v>
      </c>
      <c r="AG41">
        <v>28.135123985200003</v>
      </c>
      <c r="AH41">
        <v>8.2852094083210144</v>
      </c>
      <c r="AI41">
        <v>0</v>
      </c>
      <c r="AJ41">
        <v>0</v>
      </c>
      <c r="AK41">
        <v>22.368740480378257</v>
      </c>
      <c r="AL41">
        <v>19.280722899999997</v>
      </c>
      <c r="AM41">
        <v>6.7114656381095275</v>
      </c>
      <c r="AN41">
        <v>0</v>
      </c>
      <c r="AO41">
        <v>0</v>
      </c>
      <c r="AP41">
        <v>2.9377843352112674</v>
      </c>
      <c r="AQ41">
        <v>23.690407290000003</v>
      </c>
      <c r="AR41">
        <v>14.535847299999995</v>
      </c>
      <c r="AS41">
        <v>12.854331000000002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931.67200900297541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377.28959012056663</v>
      </c>
      <c r="L42">
        <v>9.1101013557786921</v>
      </c>
      <c r="M42">
        <v>61.66277248201439</v>
      </c>
      <c r="N42">
        <v>25.084840308231175</v>
      </c>
      <c r="O42">
        <v>70.872761191921725</v>
      </c>
      <c r="P42">
        <v>26.62054737881375</v>
      </c>
      <c r="Q42">
        <v>4.6320390897959181</v>
      </c>
      <c r="R42">
        <v>18.005764012366036</v>
      </c>
      <c r="S42">
        <v>11.207714451767785</v>
      </c>
      <c r="T42">
        <v>0</v>
      </c>
      <c r="U42">
        <v>60.060087505617972</v>
      </c>
      <c r="V42">
        <v>8.8025971092436972</v>
      </c>
      <c r="W42">
        <v>14.776311586452765</v>
      </c>
      <c r="X42">
        <v>62.654967473137155</v>
      </c>
      <c r="Y42">
        <v>0</v>
      </c>
      <c r="Z42">
        <v>5.5386216033636346</v>
      </c>
      <c r="AA42">
        <v>5.9674033632911403</v>
      </c>
      <c r="AB42">
        <v>11.185776209902471</v>
      </c>
      <c r="AC42">
        <v>8.2208153132558497</v>
      </c>
      <c r="AD42">
        <v>0</v>
      </c>
      <c r="AE42">
        <v>6.9987534489477801</v>
      </c>
      <c r="AF42">
        <v>5.9485005000000015</v>
      </c>
      <c r="AG42">
        <v>28.135123985200003</v>
      </c>
      <c r="AH42">
        <v>0</v>
      </c>
      <c r="AI42">
        <v>0</v>
      </c>
      <c r="AJ42">
        <v>0</v>
      </c>
      <c r="AK42">
        <v>22.368740480378257</v>
      </c>
      <c r="AL42">
        <v>19.280722899999997</v>
      </c>
      <c r="AM42">
        <v>6.7114656381095275</v>
      </c>
      <c r="AN42">
        <v>0</v>
      </c>
      <c r="AO42">
        <v>0</v>
      </c>
      <c r="AP42">
        <v>2.9377843352112674</v>
      </c>
      <c r="AQ42">
        <v>15.79360486</v>
      </c>
      <c r="AR42">
        <v>14.535847299999995</v>
      </c>
      <c r="AS42">
        <v>12.854331000000002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917.25758500336758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379.22476274995228</v>
      </c>
      <c r="L43">
        <v>9.1100377085341808</v>
      </c>
      <c r="M43">
        <v>61.66277248201439</v>
      </c>
      <c r="N43">
        <v>25.084840308231175</v>
      </c>
      <c r="O43">
        <v>70.872761191921725</v>
      </c>
      <c r="P43">
        <v>26.62054737881375</v>
      </c>
      <c r="Q43">
        <v>4.6320390897959181</v>
      </c>
      <c r="R43">
        <v>18.005764012366036</v>
      </c>
      <c r="S43">
        <v>11.207714451767785</v>
      </c>
      <c r="T43">
        <v>0</v>
      </c>
      <c r="U43">
        <v>60.060087505617972</v>
      </c>
      <c r="V43">
        <v>8.8025971092436972</v>
      </c>
      <c r="W43">
        <v>14.776311586452765</v>
      </c>
      <c r="X43">
        <v>62.654967473137155</v>
      </c>
      <c r="Y43">
        <v>0</v>
      </c>
      <c r="Z43">
        <v>5.5386216033636346</v>
      </c>
      <c r="AA43">
        <v>5.9674033632911403</v>
      </c>
      <c r="AB43">
        <v>11.185776209902471</v>
      </c>
      <c r="AC43">
        <v>8.2208153132558497</v>
      </c>
      <c r="AD43">
        <v>0</v>
      </c>
      <c r="AE43">
        <v>6.9987534489477801</v>
      </c>
      <c r="AF43">
        <v>5.9485005000000015</v>
      </c>
      <c r="AG43">
        <v>28.135123985200003</v>
      </c>
      <c r="AH43">
        <v>0</v>
      </c>
      <c r="AI43">
        <v>0</v>
      </c>
      <c r="AJ43">
        <v>0</v>
      </c>
      <c r="AK43">
        <v>22.368740480378257</v>
      </c>
      <c r="AL43">
        <v>19.280722899999997</v>
      </c>
      <c r="AM43">
        <v>6.7114656381095275</v>
      </c>
      <c r="AN43">
        <v>0</v>
      </c>
      <c r="AO43">
        <v>0</v>
      </c>
      <c r="AP43">
        <v>2.9377843352112674</v>
      </c>
      <c r="AQ43">
        <v>7.8968024300000002</v>
      </c>
      <c r="AR43">
        <v>17.349237099999993</v>
      </c>
      <c r="AS43">
        <v>13.825546997026466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915.08049735253519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372.45558293960653</v>
      </c>
      <c r="L44">
        <v>9.1100369594913833</v>
      </c>
      <c r="M44">
        <v>61.66277248201439</v>
      </c>
      <c r="N44">
        <v>25.084840308231175</v>
      </c>
      <c r="O44">
        <v>70.872761191921725</v>
      </c>
      <c r="P44">
        <v>26.62054737881375</v>
      </c>
      <c r="Q44">
        <v>4.6320390897959181</v>
      </c>
      <c r="R44">
        <v>18.005764012366036</v>
      </c>
      <c r="S44">
        <v>11.207714451767785</v>
      </c>
      <c r="T44">
        <v>0</v>
      </c>
      <c r="U44">
        <v>60.060087505617972</v>
      </c>
      <c r="V44">
        <v>8.8025971092436972</v>
      </c>
      <c r="W44">
        <v>14.776311586452765</v>
      </c>
      <c r="X44">
        <v>62.654967473137155</v>
      </c>
      <c r="Y44">
        <v>0</v>
      </c>
      <c r="Z44">
        <v>5.5386216033636346</v>
      </c>
      <c r="AA44">
        <v>0</v>
      </c>
      <c r="AB44">
        <v>11.185776209902471</v>
      </c>
      <c r="AC44">
        <v>8.2208153132558497</v>
      </c>
      <c r="AD44">
        <v>0</v>
      </c>
      <c r="AE44">
        <v>6.9987534489477801</v>
      </c>
      <c r="AF44">
        <v>5.9485005000000015</v>
      </c>
      <c r="AG44">
        <v>28.135123985200003</v>
      </c>
      <c r="AH44">
        <v>0</v>
      </c>
      <c r="AI44">
        <v>0</v>
      </c>
      <c r="AJ44">
        <v>0</v>
      </c>
      <c r="AK44">
        <v>22.368740480378257</v>
      </c>
      <c r="AL44">
        <v>19.280722899999997</v>
      </c>
      <c r="AM44">
        <v>6.7114656381095275</v>
      </c>
      <c r="AN44">
        <v>0</v>
      </c>
      <c r="AO44">
        <v>0</v>
      </c>
      <c r="AP44">
        <v>2.9377843352112674</v>
      </c>
      <c r="AQ44">
        <v>0</v>
      </c>
      <c r="AR44">
        <v>17.349237099999993</v>
      </c>
      <c r="AS44">
        <v>13.825546997026466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894.44711099985545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299.76625220575102</v>
      </c>
      <c r="L45">
        <v>9.1099812287667099</v>
      </c>
      <c r="M45">
        <v>61.66277248201439</v>
      </c>
      <c r="N45">
        <v>25.084840308231175</v>
      </c>
      <c r="O45">
        <v>70.872761191921725</v>
      </c>
      <c r="P45">
        <v>25.359851834540777</v>
      </c>
      <c r="Q45">
        <v>4.6320390897959181</v>
      </c>
      <c r="R45">
        <v>18.005764012366036</v>
      </c>
      <c r="S45">
        <v>11.207714451767785</v>
      </c>
      <c r="T45">
        <v>0</v>
      </c>
      <c r="U45">
        <v>60.060087505617972</v>
      </c>
      <c r="V45">
        <v>8.8025971092436972</v>
      </c>
      <c r="W45">
        <v>14.776311586452765</v>
      </c>
      <c r="X45">
        <v>62.654967473137155</v>
      </c>
      <c r="Y45">
        <v>0</v>
      </c>
      <c r="Z45">
        <v>5.5386216033636346</v>
      </c>
      <c r="AA45">
        <v>0</v>
      </c>
      <c r="AB45">
        <v>11.185776209902471</v>
      </c>
      <c r="AC45">
        <v>8.2208153132558497</v>
      </c>
      <c r="AD45">
        <v>0</v>
      </c>
      <c r="AE45">
        <v>6.9987534489477801</v>
      </c>
      <c r="AF45">
        <v>5.9485005000000015</v>
      </c>
      <c r="AG45">
        <v>28.135123985200003</v>
      </c>
      <c r="AH45">
        <v>0</v>
      </c>
      <c r="AI45">
        <v>0</v>
      </c>
      <c r="AJ45">
        <v>0</v>
      </c>
      <c r="AK45">
        <v>22.368740480378257</v>
      </c>
      <c r="AL45">
        <v>19.280722899999997</v>
      </c>
      <c r="AM45">
        <v>6.7114656381095275</v>
      </c>
      <c r="AN45">
        <v>0</v>
      </c>
      <c r="AO45">
        <v>0</v>
      </c>
      <c r="AP45">
        <v>2.9377843352112674</v>
      </c>
      <c r="AQ45">
        <v>0</v>
      </c>
      <c r="AR45">
        <v>14.770296449999995</v>
      </c>
      <c r="AS45">
        <v>12.854331000000002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816.94687234397588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270.80511307959335</v>
      </c>
      <c r="L46">
        <v>9.1099812287667099</v>
      </c>
      <c r="M46">
        <v>61.66277248201439</v>
      </c>
      <c r="N46">
        <v>25.084840308231175</v>
      </c>
      <c r="O46">
        <v>70.872761191921725</v>
      </c>
      <c r="P46">
        <v>25.359851834540777</v>
      </c>
      <c r="Q46">
        <v>4.6320390897959181</v>
      </c>
      <c r="R46">
        <v>18.005764012366036</v>
      </c>
      <c r="S46">
        <v>11.207714451767785</v>
      </c>
      <c r="T46">
        <v>0</v>
      </c>
      <c r="U46">
        <v>60.060087505617972</v>
      </c>
      <c r="V46">
        <v>8.8025971092436972</v>
      </c>
      <c r="W46">
        <v>14.776311586452765</v>
      </c>
      <c r="X46">
        <v>62.654967473137155</v>
      </c>
      <c r="Y46">
        <v>0</v>
      </c>
      <c r="Z46">
        <v>5.5386216033636346</v>
      </c>
      <c r="AA46">
        <v>0</v>
      </c>
      <c r="AB46">
        <v>11.185776209902471</v>
      </c>
      <c r="AC46">
        <v>8.2208153132558497</v>
      </c>
      <c r="AD46">
        <v>0</v>
      </c>
      <c r="AE46">
        <v>6.9987534489477801</v>
      </c>
      <c r="AF46">
        <v>5.9485005000000015</v>
      </c>
      <c r="AG46">
        <v>28.135123985200003</v>
      </c>
      <c r="AH46">
        <v>0</v>
      </c>
      <c r="AI46">
        <v>0</v>
      </c>
      <c r="AJ46">
        <v>0</v>
      </c>
      <c r="AK46">
        <v>22.368740480378257</v>
      </c>
      <c r="AL46">
        <v>19.280722899999997</v>
      </c>
      <c r="AM46">
        <v>6.7114656381095275</v>
      </c>
      <c r="AN46">
        <v>0</v>
      </c>
      <c r="AO46">
        <v>0</v>
      </c>
      <c r="AP46">
        <v>2.9377843352112674</v>
      </c>
      <c r="AQ46">
        <v>0</v>
      </c>
      <c r="AR46">
        <v>14.770296449999995</v>
      </c>
      <c r="AS46">
        <v>12.854331000000002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787.98573321781828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270.80511307959335</v>
      </c>
      <c r="L47">
        <v>8.9398018664817283</v>
      </c>
      <c r="M47">
        <v>61.66277248201439</v>
      </c>
      <c r="N47">
        <v>25.084840308231175</v>
      </c>
      <c r="O47">
        <v>70.872761191921725</v>
      </c>
      <c r="P47">
        <v>25.359851834540777</v>
      </c>
      <c r="Q47">
        <v>4.6320390897959181</v>
      </c>
      <c r="R47">
        <v>18.005764012366036</v>
      </c>
      <c r="S47">
        <v>11.207714451767785</v>
      </c>
      <c r="T47">
        <v>0</v>
      </c>
      <c r="U47">
        <v>60.060087505617972</v>
      </c>
      <c r="V47">
        <v>8.8025971092436972</v>
      </c>
      <c r="W47">
        <v>14.776311586452765</v>
      </c>
      <c r="X47">
        <v>62.654967473137155</v>
      </c>
      <c r="Y47">
        <v>0</v>
      </c>
      <c r="Z47">
        <v>5.5386216033636346</v>
      </c>
      <c r="AA47">
        <v>0</v>
      </c>
      <c r="AB47">
        <v>5.5476017278319567</v>
      </c>
      <c r="AC47">
        <v>4.1104074370190036</v>
      </c>
      <c r="AD47">
        <v>0</v>
      </c>
      <c r="AE47">
        <v>13.99750689789556</v>
      </c>
      <c r="AF47">
        <v>5.9485005000000015</v>
      </c>
      <c r="AG47">
        <v>28.135123985200003</v>
      </c>
      <c r="AH47">
        <v>0</v>
      </c>
      <c r="AI47">
        <v>0</v>
      </c>
      <c r="AJ47">
        <v>0</v>
      </c>
      <c r="AK47">
        <v>22.368740480378257</v>
      </c>
      <c r="AL47">
        <v>28.921084349999997</v>
      </c>
      <c r="AM47">
        <v>6.7114656381095275</v>
      </c>
      <c r="AN47">
        <v>0</v>
      </c>
      <c r="AO47">
        <v>0</v>
      </c>
      <c r="AP47">
        <v>2.9377843352112674</v>
      </c>
      <c r="AQ47">
        <v>0</v>
      </c>
      <c r="AR47">
        <v>14.770296449999995</v>
      </c>
      <c r="AS47">
        <v>12.854331000000002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794.70608639617387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270.80511307959335</v>
      </c>
      <c r="L48">
        <v>9.1099812287667099</v>
      </c>
      <c r="M48">
        <v>61.66277248201439</v>
      </c>
      <c r="N48">
        <v>25.084840308231175</v>
      </c>
      <c r="O48">
        <v>70.872761191921725</v>
      </c>
      <c r="P48">
        <v>25.359851834540777</v>
      </c>
      <c r="Q48">
        <v>4.6320390897959181</v>
      </c>
      <c r="R48">
        <v>18.005764012366036</v>
      </c>
      <c r="S48">
        <v>11.207714451767785</v>
      </c>
      <c r="T48">
        <v>0</v>
      </c>
      <c r="U48">
        <v>60.060087505617972</v>
      </c>
      <c r="V48">
        <v>8.8025971092436972</v>
      </c>
      <c r="W48">
        <v>14.776311586452765</v>
      </c>
      <c r="X48">
        <v>62.654967473137155</v>
      </c>
      <c r="Y48">
        <v>0</v>
      </c>
      <c r="Z48">
        <v>5.5386216033636346</v>
      </c>
      <c r="AA48">
        <v>0</v>
      </c>
      <c r="AB48">
        <v>5.5476017278319567</v>
      </c>
      <c r="AC48">
        <v>4.1104074370190036</v>
      </c>
      <c r="AD48">
        <v>0</v>
      </c>
      <c r="AE48">
        <v>13.99750689789556</v>
      </c>
      <c r="AF48">
        <v>5.9485005000000015</v>
      </c>
      <c r="AG48">
        <v>28.135123985200003</v>
      </c>
      <c r="AH48">
        <v>0</v>
      </c>
      <c r="AI48">
        <v>0</v>
      </c>
      <c r="AJ48">
        <v>0</v>
      </c>
      <c r="AK48">
        <v>22.368740480378257</v>
      </c>
      <c r="AL48">
        <v>28.921084349999997</v>
      </c>
      <c r="AM48">
        <v>6.7114656381095275</v>
      </c>
      <c r="AN48">
        <v>0</v>
      </c>
      <c r="AO48">
        <v>0</v>
      </c>
      <c r="AP48">
        <v>0</v>
      </c>
      <c r="AQ48">
        <v>0</v>
      </c>
      <c r="AR48">
        <v>14.770296449999995</v>
      </c>
      <c r="AS48">
        <v>12.854331000000002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791.93848142324748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270.80511307959335</v>
      </c>
      <c r="L49">
        <v>9.1099185287844104</v>
      </c>
      <c r="M49">
        <v>61.66277248201439</v>
      </c>
      <c r="N49">
        <v>25.084840308231175</v>
      </c>
      <c r="O49">
        <v>70.872761191921725</v>
      </c>
      <c r="P49">
        <v>25.359851834540777</v>
      </c>
      <c r="Q49">
        <v>4.6320390897959181</v>
      </c>
      <c r="R49">
        <v>18.005764012366036</v>
      </c>
      <c r="S49">
        <v>11.207714451767785</v>
      </c>
      <c r="T49">
        <v>0</v>
      </c>
      <c r="U49">
        <v>60.060087505617972</v>
      </c>
      <c r="V49">
        <v>8.8025971092436972</v>
      </c>
      <c r="W49">
        <v>14.776311586452765</v>
      </c>
      <c r="X49">
        <v>62.654967473137155</v>
      </c>
      <c r="Y49">
        <v>0</v>
      </c>
      <c r="Z49">
        <v>5.5386216033636346</v>
      </c>
      <c r="AA49">
        <v>0</v>
      </c>
      <c r="AB49">
        <v>5.5476017278319567</v>
      </c>
      <c r="AC49">
        <v>4.1104074370190036</v>
      </c>
      <c r="AD49">
        <v>0</v>
      </c>
      <c r="AE49">
        <v>13.99750689789556</v>
      </c>
      <c r="AF49">
        <v>5.9485005000000015</v>
      </c>
      <c r="AG49">
        <v>28.135123985200003</v>
      </c>
      <c r="AH49">
        <v>0</v>
      </c>
      <c r="AI49">
        <v>0</v>
      </c>
      <c r="AJ49">
        <v>0</v>
      </c>
      <c r="AK49">
        <v>22.368740480378257</v>
      </c>
      <c r="AL49">
        <v>28.921084349999997</v>
      </c>
      <c r="AM49">
        <v>6.7114656381095275</v>
      </c>
      <c r="AN49">
        <v>0</v>
      </c>
      <c r="AO49">
        <v>0</v>
      </c>
      <c r="AP49">
        <v>0</v>
      </c>
      <c r="AQ49">
        <v>0</v>
      </c>
      <c r="AR49">
        <v>14.770296449999995</v>
      </c>
      <c r="AS49">
        <v>12.854331000000002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791.93841872326527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270.80511307959335</v>
      </c>
      <c r="L50">
        <v>9.1099185287844104</v>
      </c>
      <c r="M50">
        <v>61.66277248201439</v>
      </c>
      <c r="N50">
        <v>25.084840308231175</v>
      </c>
      <c r="O50">
        <v>70.872761191921725</v>
      </c>
      <c r="P50">
        <v>25.359851834540777</v>
      </c>
      <c r="Q50">
        <v>4.6320390897959181</v>
      </c>
      <c r="R50">
        <v>18.005764012366036</v>
      </c>
      <c r="S50">
        <v>11.207714451767785</v>
      </c>
      <c r="T50">
        <v>0</v>
      </c>
      <c r="U50">
        <v>60.060087505617972</v>
      </c>
      <c r="V50">
        <v>8.8025971092436972</v>
      </c>
      <c r="W50">
        <v>14.776311586452765</v>
      </c>
      <c r="X50">
        <v>62.654967473137155</v>
      </c>
      <c r="Y50">
        <v>0</v>
      </c>
      <c r="Z50">
        <v>5.5386216033636346</v>
      </c>
      <c r="AA50">
        <v>0</v>
      </c>
      <c r="AB50">
        <v>5.5476017278319567</v>
      </c>
      <c r="AC50">
        <v>4.1104074370190036</v>
      </c>
      <c r="AD50">
        <v>0</v>
      </c>
      <c r="AE50">
        <v>13.99750689789556</v>
      </c>
      <c r="AF50">
        <v>5.9485005000000015</v>
      </c>
      <c r="AG50">
        <v>28.135123985200003</v>
      </c>
      <c r="AH50">
        <v>0</v>
      </c>
      <c r="AI50">
        <v>0</v>
      </c>
      <c r="AJ50">
        <v>0</v>
      </c>
      <c r="AK50">
        <v>22.368740480378257</v>
      </c>
      <c r="AL50">
        <v>28.921084349999997</v>
      </c>
      <c r="AM50">
        <v>6.7114656381095275</v>
      </c>
      <c r="AN50">
        <v>0</v>
      </c>
      <c r="AO50">
        <v>0</v>
      </c>
      <c r="AP50">
        <v>0</v>
      </c>
      <c r="AQ50">
        <v>0</v>
      </c>
      <c r="AR50">
        <v>14.770296449999995</v>
      </c>
      <c r="AS50">
        <v>12.854331000000002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791.93841872326527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270.80511307959335</v>
      </c>
      <c r="L51">
        <v>9.1099167398955494</v>
      </c>
      <c r="M51">
        <v>61.66277248201439</v>
      </c>
      <c r="N51">
        <v>25.084840308231175</v>
      </c>
      <c r="O51">
        <v>70.872761191921725</v>
      </c>
      <c r="P51">
        <v>25.359851834540777</v>
      </c>
      <c r="Q51">
        <v>4.6320390897959181</v>
      </c>
      <c r="R51">
        <v>18.005764012366036</v>
      </c>
      <c r="S51">
        <v>11.207714451767785</v>
      </c>
      <c r="T51">
        <v>0</v>
      </c>
      <c r="U51">
        <v>60.060087505617972</v>
      </c>
      <c r="V51">
        <v>8.8025971092436972</v>
      </c>
      <c r="W51">
        <v>14.776311586452765</v>
      </c>
      <c r="X51">
        <v>62.654967473137155</v>
      </c>
      <c r="Y51">
        <v>0</v>
      </c>
      <c r="Z51">
        <v>8.3079326246363614</v>
      </c>
      <c r="AA51">
        <v>0</v>
      </c>
      <c r="AB51">
        <v>5.5476017278319567</v>
      </c>
      <c r="AC51">
        <v>4.1104074370190036</v>
      </c>
      <c r="AD51">
        <v>0</v>
      </c>
      <c r="AE51">
        <v>13.99750689789556</v>
      </c>
      <c r="AF51">
        <v>5.9485005000000015</v>
      </c>
      <c r="AG51">
        <v>28.135123985200003</v>
      </c>
      <c r="AH51">
        <v>0</v>
      </c>
      <c r="AI51">
        <v>0</v>
      </c>
      <c r="AJ51">
        <v>0</v>
      </c>
      <c r="AK51">
        <v>22.368740480378257</v>
      </c>
      <c r="AL51">
        <v>28.921084349999997</v>
      </c>
      <c r="AM51">
        <v>6.7114656381095275</v>
      </c>
      <c r="AN51">
        <v>0</v>
      </c>
      <c r="AO51">
        <v>0</v>
      </c>
      <c r="AP51">
        <v>0</v>
      </c>
      <c r="AQ51">
        <v>0</v>
      </c>
      <c r="AR51">
        <v>14.770296449999995</v>
      </c>
      <c r="AS51">
        <v>12.854331000000002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794.70772795564915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270.80511307959335</v>
      </c>
      <c r="L52">
        <v>9.1099167398955494</v>
      </c>
      <c r="M52">
        <v>61.66277248201439</v>
      </c>
      <c r="N52">
        <v>25.084840308231175</v>
      </c>
      <c r="O52">
        <v>70.872761191921725</v>
      </c>
      <c r="P52">
        <v>25.359851834540777</v>
      </c>
      <c r="Q52">
        <v>4.6320390897959181</v>
      </c>
      <c r="R52">
        <v>18.005764012366036</v>
      </c>
      <c r="S52">
        <v>11.207714451767785</v>
      </c>
      <c r="T52">
        <v>0</v>
      </c>
      <c r="U52">
        <v>60.060087505617972</v>
      </c>
      <c r="V52">
        <v>8.8025971092436972</v>
      </c>
      <c r="W52">
        <v>14.776311586452765</v>
      </c>
      <c r="X52">
        <v>62.654967473137155</v>
      </c>
      <c r="Y52">
        <v>0</v>
      </c>
      <c r="Z52">
        <v>8.3079326246363614</v>
      </c>
      <c r="AA52">
        <v>0</v>
      </c>
      <c r="AB52">
        <v>5.5476017278319567</v>
      </c>
      <c r="AC52">
        <v>4.1104074370190036</v>
      </c>
      <c r="AD52">
        <v>0</v>
      </c>
      <c r="AE52">
        <v>13.99750689789556</v>
      </c>
      <c r="AF52">
        <v>5.9485005000000015</v>
      </c>
      <c r="AG52">
        <v>28.135123985200003</v>
      </c>
      <c r="AH52">
        <v>0</v>
      </c>
      <c r="AI52">
        <v>0</v>
      </c>
      <c r="AJ52">
        <v>0</v>
      </c>
      <c r="AK52">
        <v>22.368740480378257</v>
      </c>
      <c r="AL52">
        <v>28.921084349999997</v>
      </c>
      <c r="AM52">
        <v>6.7114656381095275</v>
      </c>
      <c r="AN52">
        <v>0</v>
      </c>
      <c r="AO52">
        <v>0</v>
      </c>
      <c r="AP52">
        <v>0</v>
      </c>
      <c r="AQ52">
        <v>0</v>
      </c>
      <c r="AR52">
        <v>14.770296449999995</v>
      </c>
      <c r="AS52">
        <v>12.854331000000002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794.70772795564915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270.80511307959335</v>
      </c>
      <c r="L53">
        <v>9.1099167398955494</v>
      </c>
      <c r="M53">
        <v>61.66277248201439</v>
      </c>
      <c r="N53">
        <v>25.084840308231175</v>
      </c>
      <c r="O53">
        <v>70.872761191921725</v>
      </c>
      <c r="P53">
        <v>25.359851834540777</v>
      </c>
      <c r="Q53">
        <v>4.6320390897959181</v>
      </c>
      <c r="R53">
        <v>18.005764012366036</v>
      </c>
      <c r="S53">
        <v>11.207714451767785</v>
      </c>
      <c r="T53">
        <v>0</v>
      </c>
      <c r="U53">
        <v>60.060087505617972</v>
      </c>
      <c r="V53">
        <v>8.8025971092436972</v>
      </c>
      <c r="W53">
        <v>14.776311586452765</v>
      </c>
      <c r="X53">
        <v>62.654967473137155</v>
      </c>
      <c r="Y53">
        <v>0</v>
      </c>
      <c r="Z53">
        <v>8.3079326246363614</v>
      </c>
      <c r="AA53">
        <v>0</v>
      </c>
      <c r="AB53">
        <v>5.5476017278319567</v>
      </c>
      <c r="AC53">
        <v>4.1104074370190036</v>
      </c>
      <c r="AD53">
        <v>0</v>
      </c>
      <c r="AE53">
        <v>13.99750689789556</v>
      </c>
      <c r="AF53">
        <v>5.9485005000000015</v>
      </c>
      <c r="AG53">
        <v>28.135123985200003</v>
      </c>
      <c r="AH53">
        <v>0</v>
      </c>
      <c r="AI53">
        <v>0</v>
      </c>
      <c r="AJ53">
        <v>0</v>
      </c>
      <c r="AK53">
        <v>22.368740480378257</v>
      </c>
      <c r="AL53">
        <v>28.921084349999997</v>
      </c>
      <c r="AM53">
        <v>6.7114656381095275</v>
      </c>
      <c r="AN53">
        <v>0</v>
      </c>
      <c r="AO53">
        <v>0</v>
      </c>
      <c r="AP53">
        <v>0</v>
      </c>
      <c r="AQ53">
        <v>0</v>
      </c>
      <c r="AR53">
        <v>17.349237099999993</v>
      </c>
      <c r="AS53">
        <v>11.997375424323522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796.42971302997262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270.80511307959335</v>
      </c>
      <c r="L54">
        <v>9.1100213402767753</v>
      </c>
      <c r="M54">
        <v>61.66277248201439</v>
      </c>
      <c r="N54">
        <v>25.084840308231175</v>
      </c>
      <c r="O54">
        <v>70.872761191921725</v>
      </c>
      <c r="P54">
        <v>25.359851834540777</v>
      </c>
      <c r="Q54">
        <v>4.6320390897959181</v>
      </c>
      <c r="R54">
        <v>18.005764012366036</v>
      </c>
      <c r="S54">
        <v>11.207714451767785</v>
      </c>
      <c r="T54">
        <v>0</v>
      </c>
      <c r="U54">
        <v>60.060087505617972</v>
      </c>
      <c r="V54">
        <v>8.8025971092436972</v>
      </c>
      <c r="W54">
        <v>14.776311586452765</v>
      </c>
      <c r="X54">
        <v>62.654967473137155</v>
      </c>
      <c r="Y54">
        <v>0</v>
      </c>
      <c r="Z54">
        <v>8.3079326246363614</v>
      </c>
      <c r="AA54">
        <v>0</v>
      </c>
      <c r="AB54">
        <v>5.5476017278319567</v>
      </c>
      <c r="AC54">
        <v>4.1104074370190036</v>
      </c>
      <c r="AD54">
        <v>0</v>
      </c>
      <c r="AE54">
        <v>13.99750689789556</v>
      </c>
      <c r="AF54">
        <v>5.9485005000000015</v>
      </c>
      <c r="AG54">
        <v>28.135123985200003</v>
      </c>
      <c r="AH54">
        <v>0</v>
      </c>
      <c r="AI54">
        <v>0</v>
      </c>
      <c r="AJ54">
        <v>0</v>
      </c>
      <c r="AK54">
        <v>22.368740480378257</v>
      </c>
      <c r="AL54">
        <v>28.921084349999997</v>
      </c>
      <c r="AM54">
        <v>6.7114656381095275</v>
      </c>
      <c r="AN54">
        <v>0</v>
      </c>
      <c r="AO54">
        <v>0</v>
      </c>
      <c r="AP54">
        <v>0</v>
      </c>
      <c r="AQ54">
        <v>0</v>
      </c>
      <c r="AR54">
        <v>17.349237099999993</v>
      </c>
      <c r="AS54">
        <v>11.997375424323522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796.4298176303538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270.80511307959335</v>
      </c>
      <c r="L55">
        <v>9.1100511972512308</v>
      </c>
      <c r="M55">
        <v>61.66277248201439</v>
      </c>
      <c r="N55">
        <v>25.084840308231175</v>
      </c>
      <c r="O55">
        <v>70.872761191921725</v>
      </c>
      <c r="P55">
        <v>25.359851834540777</v>
      </c>
      <c r="Q55">
        <v>4.6320390897959181</v>
      </c>
      <c r="R55">
        <v>18.005764012366036</v>
      </c>
      <c r="S55">
        <v>11.208565720020587</v>
      </c>
      <c r="T55">
        <v>0</v>
      </c>
      <c r="U55">
        <v>60.060087505617972</v>
      </c>
      <c r="V55">
        <v>8.8025971092436972</v>
      </c>
      <c r="W55">
        <v>14.776311586452765</v>
      </c>
      <c r="X55">
        <v>62.654967473137155</v>
      </c>
      <c r="Y55">
        <v>0</v>
      </c>
      <c r="Z55">
        <v>8.3079326246363614</v>
      </c>
      <c r="AA55">
        <v>0</v>
      </c>
      <c r="AB55">
        <v>5.5476017278319567</v>
      </c>
      <c r="AC55">
        <v>4.1104074370190036</v>
      </c>
      <c r="AD55">
        <v>0</v>
      </c>
      <c r="AE55">
        <v>13.99750689789556</v>
      </c>
      <c r="AF55">
        <v>5.9485005000000015</v>
      </c>
      <c r="AG55">
        <v>28.135123985200003</v>
      </c>
      <c r="AH55">
        <v>0</v>
      </c>
      <c r="AI55">
        <v>0</v>
      </c>
      <c r="AJ55">
        <v>0</v>
      </c>
      <c r="AK55">
        <v>22.368740480378257</v>
      </c>
      <c r="AL55">
        <v>28.921084349999997</v>
      </c>
      <c r="AM55">
        <v>6.7114656381095275</v>
      </c>
      <c r="AN55">
        <v>0</v>
      </c>
      <c r="AO55">
        <v>0</v>
      </c>
      <c r="AP55">
        <v>0</v>
      </c>
      <c r="AQ55">
        <v>0</v>
      </c>
      <c r="AR55">
        <v>15.004745599999994</v>
      </c>
      <c r="AS55">
        <v>11.997375424323522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794.08620725558103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270.80511307959335</v>
      </c>
      <c r="L56">
        <v>9.1100511972512308</v>
      </c>
      <c r="M56">
        <v>61.66277248201439</v>
      </c>
      <c r="N56">
        <v>25.084840308231175</v>
      </c>
      <c r="O56">
        <v>70.872761191921725</v>
      </c>
      <c r="P56">
        <v>25.359851834540777</v>
      </c>
      <c r="Q56">
        <v>4.6320390897959181</v>
      </c>
      <c r="R56">
        <v>18.005764012366036</v>
      </c>
      <c r="S56">
        <v>11.207714451767785</v>
      </c>
      <c r="T56">
        <v>0</v>
      </c>
      <c r="U56">
        <v>60.060087505617972</v>
      </c>
      <c r="V56">
        <v>8.8025971092436972</v>
      </c>
      <c r="W56">
        <v>14.776311586452765</v>
      </c>
      <c r="X56">
        <v>62.654967473137155</v>
      </c>
      <c r="Y56">
        <v>0</v>
      </c>
      <c r="Z56">
        <v>8.3079326246363614</v>
      </c>
      <c r="AA56">
        <v>0</v>
      </c>
      <c r="AB56">
        <v>5.5476017278319567</v>
      </c>
      <c r="AC56">
        <v>4.1104074370190036</v>
      </c>
      <c r="AD56">
        <v>0</v>
      </c>
      <c r="AE56">
        <v>13.99750689789556</v>
      </c>
      <c r="AF56">
        <v>5.9485005000000015</v>
      </c>
      <c r="AG56">
        <v>28.135123985200003</v>
      </c>
      <c r="AH56">
        <v>0</v>
      </c>
      <c r="AI56">
        <v>0</v>
      </c>
      <c r="AJ56">
        <v>0</v>
      </c>
      <c r="AK56">
        <v>22.368740480378257</v>
      </c>
      <c r="AL56">
        <v>28.921084349999997</v>
      </c>
      <c r="AM56">
        <v>6.7114656381095275</v>
      </c>
      <c r="AN56">
        <v>0</v>
      </c>
      <c r="AO56">
        <v>0</v>
      </c>
      <c r="AP56">
        <v>0</v>
      </c>
      <c r="AQ56">
        <v>0</v>
      </c>
      <c r="AR56">
        <v>15.004745599999994</v>
      </c>
      <c r="AS56">
        <v>11.997375424323522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794.08535598732828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270.80511307959335</v>
      </c>
      <c r="L57">
        <v>9.1100511972512308</v>
      </c>
      <c r="M57">
        <v>61.66277248201439</v>
      </c>
      <c r="N57">
        <v>25.084840308231175</v>
      </c>
      <c r="O57">
        <v>70.872761191921725</v>
      </c>
      <c r="P57">
        <v>25.369851776115915</v>
      </c>
      <c r="Q57">
        <v>4.6320390897959181</v>
      </c>
      <c r="R57">
        <v>18.005764012366036</v>
      </c>
      <c r="S57">
        <v>11.208565720020587</v>
      </c>
      <c r="T57">
        <v>0</v>
      </c>
      <c r="U57">
        <v>60.060087505617972</v>
      </c>
      <c r="V57">
        <v>8.8025971092436972</v>
      </c>
      <c r="W57">
        <v>14.776311586452765</v>
      </c>
      <c r="X57">
        <v>62.654967473137155</v>
      </c>
      <c r="Y57">
        <v>0</v>
      </c>
      <c r="Z57">
        <v>8.3079326246363614</v>
      </c>
      <c r="AA57">
        <v>0</v>
      </c>
      <c r="AB57">
        <v>5.5476017278319567</v>
      </c>
      <c r="AC57">
        <v>0</v>
      </c>
      <c r="AD57">
        <v>0</v>
      </c>
      <c r="AE57">
        <v>13.99750689789556</v>
      </c>
      <c r="AF57">
        <v>5.9485005000000015</v>
      </c>
      <c r="AG57">
        <v>28.135123985200003</v>
      </c>
      <c r="AH57">
        <v>0</v>
      </c>
      <c r="AI57">
        <v>0</v>
      </c>
      <c r="AJ57">
        <v>0</v>
      </c>
      <c r="AK57">
        <v>22.368740480378257</v>
      </c>
      <c r="AL57">
        <v>37.723153499999995</v>
      </c>
      <c r="AM57">
        <v>6.7114656381095275</v>
      </c>
      <c r="AN57">
        <v>0</v>
      </c>
      <c r="AO57">
        <v>0</v>
      </c>
      <c r="AP57">
        <v>0</v>
      </c>
      <c r="AQ57">
        <v>0</v>
      </c>
      <c r="AR57">
        <v>15.004745599999994</v>
      </c>
      <c r="AS57">
        <v>12.568679287838243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799.35917277365184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270.80511307959335</v>
      </c>
      <c r="L58">
        <v>9.1100235266461826</v>
      </c>
      <c r="M58">
        <v>61.66277248201439</v>
      </c>
      <c r="N58">
        <v>25.084840308231175</v>
      </c>
      <c r="O58">
        <v>70.872761191921725</v>
      </c>
      <c r="P58">
        <v>25.369851776115915</v>
      </c>
      <c r="Q58">
        <v>4.6320390897959181</v>
      </c>
      <c r="R58">
        <v>18.005764012366036</v>
      </c>
      <c r="S58">
        <v>11.207714451767785</v>
      </c>
      <c r="T58">
        <v>0</v>
      </c>
      <c r="U58">
        <v>60.060087505617972</v>
      </c>
      <c r="V58">
        <v>8.8025971092436972</v>
      </c>
      <c r="W58">
        <v>14.776311586452765</v>
      </c>
      <c r="X58">
        <v>62.654967473137155</v>
      </c>
      <c r="Y58">
        <v>0</v>
      </c>
      <c r="Z58">
        <v>5.5386216033636346</v>
      </c>
      <c r="AA58">
        <v>0</v>
      </c>
      <c r="AB58">
        <v>0</v>
      </c>
      <c r="AC58">
        <v>0</v>
      </c>
      <c r="AD58">
        <v>0</v>
      </c>
      <c r="AE58">
        <v>13.99750689789556</v>
      </c>
      <c r="AF58">
        <v>5.9485005000000015</v>
      </c>
      <c r="AG58">
        <v>28.135123985200003</v>
      </c>
      <c r="AH58">
        <v>0</v>
      </c>
      <c r="AI58">
        <v>0</v>
      </c>
      <c r="AJ58">
        <v>0</v>
      </c>
      <c r="AK58">
        <v>22.368740480378257</v>
      </c>
      <c r="AL58">
        <v>37.723153499999995</v>
      </c>
      <c r="AM58">
        <v>6.7114656381095275</v>
      </c>
      <c r="AN58">
        <v>0</v>
      </c>
      <c r="AO58">
        <v>0</v>
      </c>
      <c r="AP58">
        <v>0</v>
      </c>
      <c r="AQ58">
        <v>0</v>
      </c>
      <c r="AR58">
        <v>15.004745599999994</v>
      </c>
      <c r="AS58">
        <v>12.568679287838243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791.04138108568918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270.8081075212387</v>
      </c>
      <c r="L59">
        <v>9.1099064717510512</v>
      </c>
      <c r="M59">
        <v>61.66277248201439</v>
      </c>
      <c r="N59">
        <v>25.084840308231175</v>
      </c>
      <c r="O59">
        <v>70.872761191921725</v>
      </c>
      <c r="P59">
        <v>26.61797726731497</v>
      </c>
      <c r="Q59">
        <v>4.6320390897959181</v>
      </c>
      <c r="R59">
        <v>18.006146299268295</v>
      </c>
      <c r="S59">
        <v>11.207714451767785</v>
      </c>
      <c r="T59">
        <v>0</v>
      </c>
      <c r="U59">
        <v>60.060087505617972</v>
      </c>
      <c r="V59">
        <v>8.8025971092436972</v>
      </c>
      <c r="W59">
        <v>14.776311586452765</v>
      </c>
      <c r="X59">
        <v>62.654967473137155</v>
      </c>
      <c r="Y59">
        <v>0</v>
      </c>
      <c r="Z59">
        <v>5.5386216033636346</v>
      </c>
      <c r="AA59">
        <v>0</v>
      </c>
      <c r="AB59">
        <v>0</v>
      </c>
      <c r="AC59">
        <v>0</v>
      </c>
      <c r="AD59">
        <v>0</v>
      </c>
      <c r="AE59">
        <v>13.99750689789556</v>
      </c>
      <c r="AF59">
        <v>5.9485005000000015</v>
      </c>
      <c r="AG59">
        <v>28.135123985200003</v>
      </c>
      <c r="AH59">
        <v>0</v>
      </c>
      <c r="AI59">
        <v>0</v>
      </c>
      <c r="AJ59">
        <v>0</v>
      </c>
      <c r="AK59">
        <v>22.368740480378257</v>
      </c>
      <c r="AL59">
        <v>37.723153499999995</v>
      </c>
      <c r="AM59">
        <v>6.7114656381095275</v>
      </c>
      <c r="AN59">
        <v>0</v>
      </c>
      <c r="AO59">
        <v>0</v>
      </c>
      <c r="AP59">
        <v>0</v>
      </c>
      <c r="AQ59">
        <v>7.8968024300000002</v>
      </c>
      <c r="AR59">
        <v>15.004745599999994</v>
      </c>
      <c r="AS59">
        <v>13.825546997026466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801.446436389729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270.8081075212387</v>
      </c>
      <c r="L60">
        <v>9.1099129156177252</v>
      </c>
      <c r="M60">
        <v>61.66277248201439</v>
      </c>
      <c r="N60">
        <v>25.084840308231175</v>
      </c>
      <c r="O60">
        <v>70.872761191921725</v>
      </c>
      <c r="P60">
        <v>26.62054737881375</v>
      </c>
      <c r="Q60">
        <v>4.6320390897959181</v>
      </c>
      <c r="R60">
        <v>18.006146299268295</v>
      </c>
      <c r="S60">
        <v>11.207714451767785</v>
      </c>
      <c r="T60">
        <v>0</v>
      </c>
      <c r="U60">
        <v>60.060087505617972</v>
      </c>
      <c r="V60">
        <v>8.8025971092436972</v>
      </c>
      <c r="W60">
        <v>14.776311586452765</v>
      </c>
      <c r="X60">
        <v>62.654967473137155</v>
      </c>
      <c r="Y60">
        <v>0</v>
      </c>
      <c r="Z60">
        <v>5.5386216033636346</v>
      </c>
      <c r="AA60">
        <v>0</v>
      </c>
      <c r="AB60">
        <v>0</v>
      </c>
      <c r="AC60">
        <v>0</v>
      </c>
      <c r="AD60">
        <v>0</v>
      </c>
      <c r="AE60">
        <v>13.99750689789556</v>
      </c>
      <c r="AF60">
        <v>5.9485005000000015</v>
      </c>
      <c r="AG60">
        <v>28.135123985200003</v>
      </c>
      <c r="AH60">
        <v>0</v>
      </c>
      <c r="AI60">
        <v>0</v>
      </c>
      <c r="AJ60">
        <v>0</v>
      </c>
      <c r="AK60">
        <v>22.368740480378257</v>
      </c>
      <c r="AL60">
        <v>37.723153499999995</v>
      </c>
      <c r="AM60">
        <v>6.7114656381095275</v>
      </c>
      <c r="AN60">
        <v>0</v>
      </c>
      <c r="AO60">
        <v>0</v>
      </c>
      <c r="AP60">
        <v>0</v>
      </c>
      <c r="AQ60">
        <v>7.8968024300000002</v>
      </c>
      <c r="AR60">
        <v>15.004745599999994</v>
      </c>
      <c r="AS60">
        <v>13.825546997026466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801.4490129450943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304.60313240863832</v>
      </c>
      <c r="L61">
        <v>9.110020392712828</v>
      </c>
      <c r="M61">
        <v>61.66277248201439</v>
      </c>
      <c r="N61">
        <v>25.084840308231175</v>
      </c>
      <c r="O61">
        <v>70.872761191921725</v>
      </c>
      <c r="P61">
        <v>26.62054737881375</v>
      </c>
      <c r="Q61">
        <v>4.6320390897959181</v>
      </c>
      <c r="R61">
        <v>18.006146299268295</v>
      </c>
      <c r="S61">
        <v>11.207714451767785</v>
      </c>
      <c r="T61">
        <v>0</v>
      </c>
      <c r="U61">
        <v>60.060087505617972</v>
      </c>
      <c r="V61">
        <v>8.8025971092436972</v>
      </c>
      <c r="W61">
        <v>14.776311586452765</v>
      </c>
      <c r="X61">
        <v>62.654967473137155</v>
      </c>
      <c r="Y61">
        <v>0</v>
      </c>
      <c r="Z61">
        <v>5.5386216033636346</v>
      </c>
      <c r="AA61">
        <v>0</v>
      </c>
      <c r="AB61">
        <v>0</v>
      </c>
      <c r="AC61">
        <v>0</v>
      </c>
      <c r="AD61">
        <v>0</v>
      </c>
      <c r="AE61">
        <v>13.99750689789556</v>
      </c>
      <c r="AF61">
        <v>5.9485005000000015</v>
      </c>
      <c r="AG61">
        <v>28.135123985200003</v>
      </c>
      <c r="AH61">
        <v>0</v>
      </c>
      <c r="AI61">
        <v>0</v>
      </c>
      <c r="AJ61">
        <v>0</v>
      </c>
      <c r="AK61">
        <v>22.368740480378257</v>
      </c>
      <c r="AL61">
        <v>37.723153499999995</v>
      </c>
      <c r="AM61">
        <v>6.7114656381095275</v>
      </c>
      <c r="AN61">
        <v>0</v>
      </c>
      <c r="AO61">
        <v>0</v>
      </c>
      <c r="AP61">
        <v>0</v>
      </c>
      <c r="AQ61">
        <v>15.79360486</v>
      </c>
      <c r="AR61">
        <v>15.004745599999994</v>
      </c>
      <c r="AS61">
        <v>13.825546997026466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843.14094773958891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319.10930493949661</v>
      </c>
      <c r="L62">
        <v>9.1100191192931081</v>
      </c>
      <c r="M62">
        <v>61.66277248201439</v>
      </c>
      <c r="N62">
        <v>25.084840308231175</v>
      </c>
      <c r="O62">
        <v>70.872761191921725</v>
      </c>
      <c r="P62">
        <v>26.62054737881375</v>
      </c>
      <c r="Q62">
        <v>4.6320390897959181</v>
      </c>
      <c r="R62">
        <v>18.006146299268295</v>
      </c>
      <c r="S62">
        <v>11.207714451767785</v>
      </c>
      <c r="T62">
        <v>0</v>
      </c>
      <c r="U62">
        <v>60.060087505617972</v>
      </c>
      <c r="V62">
        <v>8.8025971092436972</v>
      </c>
      <c r="W62">
        <v>14.776311586452765</v>
      </c>
      <c r="X62">
        <v>62.654967473137155</v>
      </c>
      <c r="Y62">
        <v>0</v>
      </c>
      <c r="Z62">
        <v>5.5386216033636346</v>
      </c>
      <c r="AA62">
        <v>0</v>
      </c>
      <c r="AB62">
        <v>0</v>
      </c>
      <c r="AC62">
        <v>0</v>
      </c>
      <c r="AD62">
        <v>0</v>
      </c>
      <c r="AE62">
        <v>13.99750689789556</v>
      </c>
      <c r="AF62">
        <v>5.9485005000000015</v>
      </c>
      <c r="AG62">
        <v>28.135123985200003</v>
      </c>
      <c r="AH62">
        <v>0</v>
      </c>
      <c r="AI62">
        <v>0</v>
      </c>
      <c r="AJ62">
        <v>0</v>
      </c>
      <c r="AK62">
        <v>22.368740480378257</v>
      </c>
      <c r="AL62">
        <v>37.723153499999995</v>
      </c>
      <c r="AM62">
        <v>6.7114656381095275</v>
      </c>
      <c r="AN62">
        <v>0</v>
      </c>
      <c r="AO62">
        <v>0</v>
      </c>
      <c r="AP62">
        <v>0</v>
      </c>
      <c r="AQ62">
        <v>15.79360486</v>
      </c>
      <c r="AR62">
        <v>15.004745599999994</v>
      </c>
      <c r="AS62">
        <v>13.825546997026466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857.64711899702763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333.61319803834465</v>
      </c>
      <c r="L63">
        <v>9.110117514467662</v>
      </c>
      <c r="M63">
        <v>61.66277248201439</v>
      </c>
      <c r="N63">
        <v>25.084840308231175</v>
      </c>
      <c r="O63">
        <v>70.872761191921725</v>
      </c>
      <c r="P63">
        <v>26.62054737881375</v>
      </c>
      <c r="Q63">
        <v>4.6299868341232226</v>
      </c>
      <c r="R63">
        <v>18.006146299268295</v>
      </c>
      <c r="S63">
        <v>11.126326366508689</v>
      </c>
      <c r="T63">
        <v>0</v>
      </c>
      <c r="U63">
        <v>60.060087505617972</v>
      </c>
      <c r="V63">
        <v>8.7982048877805479</v>
      </c>
      <c r="W63">
        <v>14.776311586452765</v>
      </c>
      <c r="X63">
        <v>62.654967473137155</v>
      </c>
      <c r="Y63">
        <v>0</v>
      </c>
      <c r="Z63">
        <v>5.5386216033636346</v>
      </c>
      <c r="AA63">
        <v>0</v>
      </c>
      <c r="AB63">
        <v>0</v>
      </c>
      <c r="AC63">
        <v>0</v>
      </c>
      <c r="AD63">
        <v>0</v>
      </c>
      <c r="AE63">
        <v>13.99750689789556</v>
      </c>
      <c r="AF63">
        <v>5.9485005000000015</v>
      </c>
      <c r="AG63">
        <v>28.135123985200003</v>
      </c>
      <c r="AH63">
        <v>0</v>
      </c>
      <c r="AI63">
        <v>0</v>
      </c>
      <c r="AJ63">
        <v>0</v>
      </c>
      <c r="AK63">
        <v>22.368740480378257</v>
      </c>
      <c r="AL63">
        <v>28.921084349999997</v>
      </c>
      <c r="AM63">
        <v>6.7114656381095275</v>
      </c>
      <c r="AN63">
        <v>0</v>
      </c>
      <c r="AO63">
        <v>0</v>
      </c>
      <c r="AP63">
        <v>0</v>
      </c>
      <c r="AQ63">
        <v>15.79360486</v>
      </c>
      <c r="AR63">
        <v>15.004745599999994</v>
      </c>
      <c r="AS63">
        <v>12.568679287838243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862.00434106946705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336.78676403963982</v>
      </c>
      <c r="L64">
        <v>9.1101152957416449</v>
      </c>
      <c r="M64">
        <v>61.66277248201439</v>
      </c>
      <c r="N64">
        <v>25.084840308231175</v>
      </c>
      <c r="O64">
        <v>70.872761191921725</v>
      </c>
      <c r="P64">
        <v>26.62054737881375</v>
      </c>
      <c r="Q64">
        <v>4.6299868341232226</v>
      </c>
      <c r="R64">
        <v>18.006146299268295</v>
      </c>
      <c r="S64">
        <v>11.209660449451411</v>
      </c>
      <c r="T64">
        <v>0</v>
      </c>
      <c r="U64">
        <v>60.060087505617972</v>
      </c>
      <c r="V64">
        <v>8.7982048877805479</v>
      </c>
      <c r="W64">
        <v>14.776311586452765</v>
      </c>
      <c r="X64">
        <v>62.654967473137155</v>
      </c>
      <c r="Y64">
        <v>0</v>
      </c>
      <c r="Z64">
        <v>5.5386216033636346</v>
      </c>
      <c r="AA64">
        <v>5.9674033632911403</v>
      </c>
      <c r="AB64">
        <v>0</v>
      </c>
      <c r="AC64">
        <v>0</v>
      </c>
      <c r="AD64">
        <v>0</v>
      </c>
      <c r="AE64">
        <v>13.99750689789556</v>
      </c>
      <c r="AF64">
        <v>5.9485005000000015</v>
      </c>
      <c r="AG64">
        <v>28.135123985200003</v>
      </c>
      <c r="AH64">
        <v>0</v>
      </c>
      <c r="AI64">
        <v>0</v>
      </c>
      <c r="AJ64">
        <v>0</v>
      </c>
      <c r="AK64">
        <v>22.368740480378257</v>
      </c>
      <c r="AL64">
        <v>28.921084349999997</v>
      </c>
      <c r="AM64">
        <v>6.7114656381095275</v>
      </c>
      <c r="AN64">
        <v>0</v>
      </c>
      <c r="AO64">
        <v>0</v>
      </c>
      <c r="AP64">
        <v>0</v>
      </c>
      <c r="AQ64">
        <v>15.79360486</v>
      </c>
      <c r="AR64">
        <v>15.004745599999994</v>
      </c>
      <c r="AS64">
        <v>12.568679287838243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871.22864229827019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367.63906450891693</v>
      </c>
      <c r="L65">
        <v>9.1099264320251994</v>
      </c>
      <c r="M65">
        <v>61.66277248201439</v>
      </c>
      <c r="N65">
        <v>25.084840308231175</v>
      </c>
      <c r="O65">
        <v>70.872761191921725</v>
      </c>
      <c r="P65">
        <v>26.62054737881375</v>
      </c>
      <c r="Q65">
        <v>4.6299868341232226</v>
      </c>
      <c r="R65">
        <v>18.006146299268295</v>
      </c>
      <c r="S65">
        <v>11.209660449451411</v>
      </c>
      <c r="T65">
        <v>0</v>
      </c>
      <c r="U65">
        <v>60.060087505617972</v>
      </c>
      <c r="V65">
        <v>8.7982048877805479</v>
      </c>
      <c r="W65">
        <v>14.776311586452765</v>
      </c>
      <c r="X65">
        <v>62.654967473137155</v>
      </c>
      <c r="Y65">
        <v>0</v>
      </c>
      <c r="Z65">
        <v>5.5386216033636346</v>
      </c>
      <c r="AA65">
        <v>5.9674033632911403</v>
      </c>
      <c r="AB65">
        <v>0</v>
      </c>
      <c r="AC65">
        <v>0</v>
      </c>
      <c r="AD65">
        <v>0</v>
      </c>
      <c r="AE65">
        <v>13.99750689789556</v>
      </c>
      <c r="AF65">
        <v>5.9485005000000015</v>
      </c>
      <c r="AG65">
        <v>28.135123985200003</v>
      </c>
      <c r="AH65">
        <v>0</v>
      </c>
      <c r="AI65">
        <v>0</v>
      </c>
      <c r="AJ65">
        <v>0</v>
      </c>
      <c r="AK65">
        <v>22.368740480378257</v>
      </c>
      <c r="AL65">
        <v>28.921084349999997</v>
      </c>
      <c r="AM65">
        <v>6.7114656381095275</v>
      </c>
      <c r="AN65">
        <v>0</v>
      </c>
      <c r="AO65">
        <v>0</v>
      </c>
      <c r="AP65">
        <v>0.38082392783761393</v>
      </c>
      <c r="AQ65">
        <v>15.79360486</v>
      </c>
      <c r="AR65">
        <v>15.004745599999994</v>
      </c>
      <c r="AS65">
        <v>12.568679287838243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902.46157783166836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406.13600624924743</v>
      </c>
      <c r="L66">
        <v>9.1101986082746294</v>
      </c>
      <c r="M66">
        <v>61.66277248201439</v>
      </c>
      <c r="N66">
        <v>25.084840308231175</v>
      </c>
      <c r="O66">
        <v>70.872761191921725</v>
      </c>
      <c r="P66">
        <v>26.62054737881375</v>
      </c>
      <c r="Q66">
        <v>4.6299868341232226</v>
      </c>
      <c r="R66">
        <v>18.006146299268295</v>
      </c>
      <c r="S66">
        <v>11.209660449451411</v>
      </c>
      <c r="T66">
        <v>0</v>
      </c>
      <c r="U66">
        <v>60.060087505617972</v>
      </c>
      <c r="V66">
        <v>8.7982048877805479</v>
      </c>
      <c r="W66">
        <v>14.776311586452765</v>
      </c>
      <c r="X66">
        <v>62.654967473137155</v>
      </c>
      <c r="Y66">
        <v>0</v>
      </c>
      <c r="Z66">
        <v>5.5386216033636346</v>
      </c>
      <c r="AA66">
        <v>11.934806726582281</v>
      </c>
      <c r="AB66">
        <v>0</v>
      </c>
      <c r="AC66">
        <v>0</v>
      </c>
      <c r="AD66">
        <v>0</v>
      </c>
      <c r="AE66">
        <v>6.9987534489477801</v>
      </c>
      <c r="AF66">
        <v>5.9485005000000015</v>
      </c>
      <c r="AG66">
        <v>28.135123985200003</v>
      </c>
      <c r="AH66">
        <v>8.0438927999999983</v>
      </c>
      <c r="AI66">
        <v>0</v>
      </c>
      <c r="AJ66">
        <v>0</v>
      </c>
      <c r="AK66">
        <v>22.368740480378257</v>
      </c>
      <c r="AL66">
        <v>28.921084349999997</v>
      </c>
      <c r="AM66">
        <v>6.7114656381095275</v>
      </c>
      <c r="AN66">
        <v>0</v>
      </c>
      <c r="AO66">
        <v>0</v>
      </c>
      <c r="AP66">
        <v>0.38082392783761393</v>
      </c>
      <c r="AQ66">
        <v>15.79360486</v>
      </c>
      <c r="AR66">
        <v>15.004745599999994</v>
      </c>
      <c r="AS66">
        <v>12.568679287838243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947.97133446259181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479.82167255918904</v>
      </c>
      <c r="L67">
        <v>9.110195027445279</v>
      </c>
      <c r="M67">
        <v>61.66277248201439</v>
      </c>
      <c r="N67">
        <v>25.084840308231175</v>
      </c>
      <c r="O67">
        <v>70.872761191921725</v>
      </c>
      <c r="P67">
        <v>26.62054737881375</v>
      </c>
      <c r="Q67">
        <v>4.6299868341232226</v>
      </c>
      <c r="R67">
        <v>18.006146299268295</v>
      </c>
      <c r="S67">
        <v>11.209660449451411</v>
      </c>
      <c r="T67">
        <v>0</v>
      </c>
      <c r="U67">
        <v>60.060087505617972</v>
      </c>
      <c r="V67">
        <v>58.79656685224839</v>
      </c>
      <c r="W67">
        <v>14.776311586452765</v>
      </c>
      <c r="X67">
        <v>62.654967473137155</v>
      </c>
      <c r="Y67">
        <v>0</v>
      </c>
      <c r="Z67">
        <v>5.5386216033636346</v>
      </c>
      <c r="AA67">
        <v>11.934806726582281</v>
      </c>
      <c r="AB67">
        <v>0</v>
      </c>
      <c r="AC67">
        <v>0</v>
      </c>
      <c r="AD67">
        <v>0</v>
      </c>
      <c r="AE67">
        <v>6.9987534489477801</v>
      </c>
      <c r="AF67">
        <v>5.9485005000000015</v>
      </c>
      <c r="AG67">
        <v>28.135123985200003</v>
      </c>
      <c r="AH67">
        <v>8.0438927999999983</v>
      </c>
      <c r="AI67">
        <v>0</v>
      </c>
      <c r="AJ67">
        <v>0</v>
      </c>
      <c r="AK67">
        <v>22.368740480378257</v>
      </c>
      <c r="AL67">
        <v>28.921084349999997</v>
      </c>
      <c r="AM67">
        <v>6.7114656381095275</v>
      </c>
      <c r="AN67">
        <v>0</v>
      </c>
      <c r="AO67">
        <v>0</v>
      </c>
      <c r="AP67">
        <v>0.38082392783761393</v>
      </c>
      <c r="AQ67">
        <v>23.690407290000003</v>
      </c>
      <c r="AR67">
        <v>15.004745599999994</v>
      </c>
      <c r="AS67">
        <v>11.997375424323522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1078.980857722657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490.16740407624542</v>
      </c>
      <c r="L68">
        <v>9.1101071998184615</v>
      </c>
      <c r="M68">
        <v>61.66277248201439</v>
      </c>
      <c r="N68">
        <v>25.084840308231175</v>
      </c>
      <c r="O68">
        <v>70.872761191921725</v>
      </c>
      <c r="P68">
        <v>26.62054737881375</v>
      </c>
      <c r="Q68">
        <v>4.6299868341232226</v>
      </c>
      <c r="R68">
        <v>18.006146299268295</v>
      </c>
      <c r="S68">
        <v>11.209660449451411</v>
      </c>
      <c r="T68">
        <v>0</v>
      </c>
      <c r="U68">
        <v>60.060087505617972</v>
      </c>
      <c r="V68">
        <v>58.798068539614555</v>
      </c>
      <c r="W68">
        <v>25.348819222197463</v>
      </c>
      <c r="X68">
        <v>62.758903624815972</v>
      </c>
      <c r="Y68">
        <v>0</v>
      </c>
      <c r="Z68">
        <v>5.5386216033636346</v>
      </c>
      <c r="AA68">
        <v>11.934806726582281</v>
      </c>
      <c r="AB68">
        <v>0</v>
      </c>
      <c r="AC68">
        <v>0</v>
      </c>
      <c r="AD68">
        <v>0</v>
      </c>
      <c r="AE68">
        <v>6.9987534489477801</v>
      </c>
      <c r="AF68">
        <v>5.9485005000000015</v>
      </c>
      <c r="AG68">
        <v>28.135123985200003</v>
      </c>
      <c r="AH68">
        <v>16.087785599999997</v>
      </c>
      <c r="AI68">
        <v>0</v>
      </c>
      <c r="AJ68">
        <v>0</v>
      </c>
      <c r="AK68">
        <v>22.368740480378257</v>
      </c>
      <c r="AL68">
        <v>28.921084349999997</v>
      </c>
      <c r="AM68">
        <v>6.7114656381095275</v>
      </c>
      <c r="AN68">
        <v>0</v>
      </c>
      <c r="AO68">
        <v>0</v>
      </c>
      <c r="AP68">
        <v>0.38082392783761393</v>
      </c>
      <c r="AQ68">
        <v>23.690407290000003</v>
      </c>
      <c r="AR68">
        <v>15.004745599999994</v>
      </c>
      <c r="AS68">
        <v>11.997375424323522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1108.0483396868763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490.16740407624542</v>
      </c>
      <c r="L69">
        <v>9.1101071998184615</v>
      </c>
      <c r="M69">
        <v>61.66277248201439</v>
      </c>
      <c r="N69">
        <v>25.084840308231175</v>
      </c>
      <c r="O69">
        <v>70.872761191921725</v>
      </c>
      <c r="P69">
        <v>26.62054737881375</v>
      </c>
      <c r="Q69">
        <v>4.6299868341232226</v>
      </c>
      <c r="R69">
        <v>18.006146299268295</v>
      </c>
      <c r="S69">
        <v>11.209660449451411</v>
      </c>
      <c r="T69">
        <v>0</v>
      </c>
      <c r="U69">
        <v>60.060087505617972</v>
      </c>
      <c r="V69">
        <v>58.798068539614555</v>
      </c>
      <c r="W69">
        <v>25.348819222197463</v>
      </c>
      <c r="X69">
        <v>62.758948060567811</v>
      </c>
      <c r="Y69">
        <v>0</v>
      </c>
      <c r="Z69">
        <v>5.5386216033636346</v>
      </c>
      <c r="AA69">
        <v>11.934806726582281</v>
      </c>
      <c r="AB69">
        <v>0</v>
      </c>
      <c r="AC69">
        <v>0</v>
      </c>
      <c r="AD69">
        <v>0</v>
      </c>
      <c r="AE69">
        <v>6.9987534489477801</v>
      </c>
      <c r="AF69">
        <v>5.9485005000000015</v>
      </c>
      <c r="AG69">
        <v>28.135123985200003</v>
      </c>
      <c r="AH69">
        <v>16.087785599999997</v>
      </c>
      <c r="AI69">
        <v>0</v>
      </c>
      <c r="AJ69">
        <v>0</v>
      </c>
      <c r="AK69">
        <v>22.368740480378257</v>
      </c>
      <c r="AL69">
        <v>27.663645899999995</v>
      </c>
      <c r="AM69">
        <v>6.7114656381095275</v>
      </c>
      <c r="AN69">
        <v>0</v>
      </c>
      <c r="AO69">
        <v>0</v>
      </c>
      <c r="AP69">
        <v>0.38082392783761393</v>
      </c>
      <c r="AQ69">
        <v>23.690407290000003</v>
      </c>
      <c r="AR69">
        <v>15.004745599999994</v>
      </c>
      <c r="AS69">
        <v>12.568679287838243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1107.3622495361428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490.16748751927145</v>
      </c>
      <c r="L70">
        <v>9.1101071998184615</v>
      </c>
      <c r="M70">
        <v>61.66277248201439</v>
      </c>
      <c r="N70">
        <v>25.084840308231175</v>
      </c>
      <c r="O70">
        <v>70.872761191921725</v>
      </c>
      <c r="P70">
        <v>26.62054737881375</v>
      </c>
      <c r="Q70">
        <v>4.6299868341232226</v>
      </c>
      <c r="R70">
        <v>18.006146299268295</v>
      </c>
      <c r="S70">
        <v>11.209660449451411</v>
      </c>
      <c r="T70">
        <v>0</v>
      </c>
      <c r="U70">
        <v>60.060087505617972</v>
      </c>
      <c r="V70">
        <v>46.356583152924841</v>
      </c>
      <c r="W70">
        <v>25.348819222197463</v>
      </c>
      <c r="X70">
        <v>62.758948060567811</v>
      </c>
      <c r="Y70">
        <v>0</v>
      </c>
      <c r="Z70">
        <v>5.5386216033636346</v>
      </c>
      <c r="AA70">
        <v>17.902210089873421</v>
      </c>
      <c r="AB70">
        <v>0</v>
      </c>
      <c r="AC70">
        <v>0</v>
      </c>
      <c r="AD70">
        <v>0</v>
      </c>
      <c r="AE70">
        <v>6.9987534489477801</v>
      </c>
      <c r="AF70">
        <v>5.9485005000000015</v>
      </c>
      <c r="AG70">
        <v>28.135123985200003</v>
      </c>
      <c r="AH70">
        <v>16.087785599999997</v>
      </c>
      <c r="AI70">
        <v>0</v>
      </c>
      <c r="AJ70">
        <v>0</v>
      </c>
      <c r="AK70">
        <v>22.368740480378257</v>
      </c>
      <c r="AL70">
        <v>27.663645899999995</v>
      </c>
      <c r="AM70">
        <v>6.7114656381095275</v>
      </c>
      <c r="AN70">
        <v>0</v>
      </c>
      <c r="AO70">
        <v>0</v>
      </c>
      <c r="AP70">
        <v>0.38082392783761393</v>
      </c>
      <c r="AQ70">
        <v>23.690407290000003</v>
      </c>
      <c r="AR70">
        <v>15.004745599999994</v>
      </c>
      <c r="AS70">
        <v>12.568679287838243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1100.8882509557702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490.1715006482807</v>
      </c>
      <c r="L71">
        <v>10.93</v>
      </c>
      <c r="M71">
        <v>61.66277248201439</v>
      </c>
      <c r="N71">
        <v>25.084840308231175</v>
      </c>
      <c r="O71">
        <v>70.872761191921725</v>
      </c>
      <c r="P71">
        <v>26.62054737881375</v>
      </c>
      <c r="Q71">
        <v>4.6299868341232226</v>
      </c>
      <c r="R71">
        <v>18.006146299268295</v>
      </c>
      <c r="S71">
        <v>11.209660449451411</v>
      </c>
      <c r="T71">
        <v>0</v>
      </c>
      <c r="U71">
        <v>60.060087505617972</v>
      </c>
      <c r="V71">
        <v>58.798068539614555</v>
      </c>
      <c r="W71">
        <v>25.348819222197463</v>
      </c>
      <c r="X71">
        <v>62.758948060567811</v>
      </c>
      <c r="Y71">
        <v>0</v>
      </c>
      <c r="Z71">
        <v>5.5386216033636346</v>
      </c>
      <c r="AA71">
        <v>17.902210089873421</v>
      </c>
      <c r="AB71">
        <v>1.4152047195798945</v>
      </c>
      <c r="AC71">
        <v>0</v>
      </c>
      <c r="AD71">
        <v>0</v>
      </c>
      <c r="AE71">
        <v>6.9987534489477801</v>
      </c>
      <c r="AF71">
        <v>5.9485005000000015</v>
      </c>
      <c r="AG71">
        <v>28.135123985200003</v>
      </c>
      <c r="AH71">
        <v>26.142651600000001</v>
      </c>
      <c r="AI71">
        <v>0</v>
      </c>
      <c r="AJ71">
        <v>0</v>
      </c>
      <c r="AK71">
        <v>22.368740480378257</v>
      </c>
      <c r="AL71">
        <v>27.663645899999995</v>
      </c>
      <c r="AM71">
        <v>6.7114656381095275</v>
      </c>
      <c r="AN71">
        <v>0</v>
      </c>
      <c r="AO71">
        <v>0</v>
      </c>
      <c r="AP71">
        <v>0.27201727953603977</v>
      </c>
      <c r="AQ71">
        <v>31.587209720000001</v>
      </c>
      <c r="AR71">
        <v>15.004745599999994</v>
      </c>
      <c r="AS71">
        <v>12.568679287838243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1134.4117087729289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490.17147781422801</v>
      </c>
      <c r="L72">
        <v>10.6</v>
      </c>
      <c r="M72">
        <v>61.66277248201439</v>
      </c>
      <c r="N72">
        <v>25.084840308231175</v>
      </c>
      <c r="O72">
        <v>70.872761191921725</v>
      </c>
      <c r="P72">
        <v>26.62054737881375</v>
      </c>
      <c r="Q72">
        <v>4.6299868341232226</v>
      </c>
      <c r="R72">
        <v>18.006146299268295</v>
      </c>
      <c r="S72">
        <v>11.209660449451411</v>
      </c>
      <c r="T72">
        <v>0</v>
      </c>
      <c r="U72">
        <v>60.060087505617972</v>
      </c>
      <c r="V72">
        <v>40.448588553191492</v>
      </c>
      <c r="W72">
        <v>25.348819222197463</v>
      </c>
      <c r="X72">
        <v>62.758948060567811</v>
      </c>
      <c r="Y72">
        <v>0</v>
      </c>
      <c r="Z72">
        <v>5.5386216033636346</v>
      </c>
      <c r="AA72">
        <v>17.902210089873421</v>
      </c>
      <c r="AB72">
        <v>5.592888324531132</v>
      </c>
      <c r="AC72">
        <v>0</v>
      </c>
      <c r="AD72">
        <v>3.8376053087055264</v>
      </c>
      <c r="AE72">
        <v>13.99750689789556</v>
      </c>
      <c r="AF72">
        <v>11.897001000000003</v>
      </c>
      <c r="AG72">
        <v>28.135123985200003</v>
      </c>
      <c r="AH72">
        <v>32.175571199999993</v>
      </c>
      <c r="AI72">
        <v>0</v>
      </c>
      <c r="AJ72">
        <v>0</v>
      </c>
      <c r="AK72">
        <v>22.368740480378257</v>
      </c>
      <c r="AL72">
        <v>27.663645899999995</v>
      </c>
      <c r="AM72">
        <v>6.7114656381095275</v>
      </c>
      <c r="AN72">
        <v>0</v>
      </c>
      <c r="AO72">
        <v>0</v>
      </c>
      <c r="AP72">
        <v>0.27201727953603977</v>
      </c>
      <c r="AQ72">
        <v>31.587209720000001</v>
      </c>
      <c r="AR72">
        <v>15.004745599999994</v>
      </c>
      <c r="AS72">
        <v>12.568679287838243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1142.7276684150577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490.16760308828572</v>
      </c>
      <c r="L73">
        <v>10.6</v>
      </c>
      <c r="M73">
        <v>61.66277248201439</v>
      </c>
      <c r="N73">
        <v>25.084840308231175</v>
      </c>
      <c r="O73">
        <v>70.872761191921725</v>
      </c>
      <c r="P73">
        <v>26.62054737881375</v>
      </c>
      <c r="Q73">
        <v>4.7690504621141248</v>
      </c>
      <c r="R73">
        <v>18.006358465853662</v>
      </c>
      <c r="S73">
        <v>24.448250777863777</v>
      </c>
      <c r="T73">
        <v>0</v>
      </c>
      <c r="U73">
        <v>60.060087505617972</v>
      </c>
      <c r="V73">
        <v>23.788437762842467</v>
      </c>
      <c r="W73">
        <v>25.348819222197463</v>
      </c>
      <c r="X73">
        <v>62.758948060567811</v>
      </c>
      <c r="Y73">
        <v>0</v>
      </c>
      <c r="Z73">
        <v>5.5386216033636346</v>
      </c>
      <c r="AA73">
        <v>17.902210089873421</v>
      </c>
      <c r="AB73">
        <v>11.185776209902471</v>
      </c>
      <c r="AC73">
        <v>4.1104074370190036</v>
      </c>
      <c r="AD73">
        <v>3.8432158119606363</v>
      </c>
      <c r="AE73">
        <v>13.99750689789556</v>
      </c>
      <c r="AF73">
        <v>17.845501500000001</v>
      </c>
      <c r="AG73">
        <v>28.135123985200003</v>
      </c>
      <c r="AH73">
        <v>48.26335679999999</v>
      </c>
      <c r="AI73">
        <v>0</v>
      </c>
      <c r="AJ73">
        <v>0</v>
      </c>
      <c r="AK73">
        <v>22.368740480378257</v>
      </c>
      <c r="AL73">
        <v>27.663645899999995</v>
      </c>
      <c r="AM73">
        <v>6.7114656381095275</v>
      </c>
      <c r="AN73">
        <v>0</v>
      </c>
      <c r="AO73">
        <v>0</v>
      </c>
      <c r="AP73">
        <v>0.27201727953603977</v>
      </c>
      <c r="AQ73">
        <v>31.587209720000001</v>
      </c>
      <c r="AR73">
        <v>15.004745599999994</v>
      </c>
      <c r="AS73">
        <v>12.568679287838243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1171.1867009474001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490.16760308828572</v>
      </c>
      <c r="L74">
        <v>11.099970247382267</v>
      </c>
      <c r="M74">
        <v>61.66277248201439</v>
      </c>
      <c r="N74">
        <v>25.084840308231175</v>
      </c>
      <c r="O74">
        <v>70.872761191921725</v>
      </c>
      <c r="P74">
        <v>26.62054737881375</v>
      </c>
      <c r="Q74">
        <v>4.7690504621141248</v>
      </c>
      <c r="R74">
        <v>18.007036696097561</v>
      </c>
      <c r="S74">
        <v>24.448250777863777</v>
      </c>
      <c r="T74">
        <v>0</v>
      </c>
      <c r="U74">
        <v>60.060087505617972</v>
      </c>
      <c r="V74">
        <v>11.658828910519427</v>
      </c>
      <c r="W74">
        <v>25.348819222197463</v>
      </c>
      <c r="X74">
        <v>62.758948060567811</v>
      </c>
      <c r="Y74">
        <v>0</v>
      </c>
      <c r="Z74">
        <v>8.3079326246363614</v>
      </c>
      <c r="AA74">
        <v>17.902210089873421</v>
      </c>
      <c r="AB74">
        <v>16.778664534433602</v>
      </c>
      <c r="AC74">
        <v>8.2208153132558497</v>
      </c>
      <c r="AD74">
        <v>7.7425370956850887</v>
      </c>
      <c r="AE74">
        <v>13.99750689789556</v>
      </c>
      <c r="AF74">
        <v>23.794002000000006</v>
      </c>
      <c r="AG74">
        <v>28.135123985200003</v>
      </c>
      <c r="AH74">
        <v>59.605245735839482</v>
      </c>
      <c r="AI74">
        <v>0</v>
      </c>
      <c r="AJ74">
        <v>0</v>
      </c>
      <c r="AK74">
        <v>22.368740480378257</v>
      </c>
      <c r="AL74">
        <v>28.921084349999997</v>
      </c>
      <c r="AM74">
        <v>6.7114656381095275</v>
      </c>
      <c r="AN74">
        <v>0</v>
      </c>
      <c r="AO74">
        <v>0</v>
      </c>
      <c r="AP74">
        <v>0.27201727953603977</v>
      </c>
      <c r="AQ74">
        <v>31.587209720000001</v>
      </c>
      <c r="AR74">
        <v>15.004745599999994</v>
      </c>
      <c r="AS74">
        <v>12.568679287838243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1194.4774969643081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490.16760308828572</v>
      </c>
      <c r="L75">
        <v>10.93</v>
      </c>
      <c r="M75">
        <v>61.66277248201439</v>
      </c>
      <c r="N75">
        <v>25.084840308231175</v>
      </c>
      <c r="O75">
        <v>70.872761191921725</v>
      </c>
      <c r="P75">
        <v>26.62054737881375</v>
      </c>
      <c r="Q75">
        <v>4.7690504621141248</v>
      </c>
      <c r="R75">
        <v>18.006358465853662</v>
      </c>
      <c r="S75">
        <v>20.94</v>
      </c>
      <c r="T75">
        <v>0</v>
      </c>
      <c r="U75">
        <v>60.060087505617972</v>
      </c>
      <c r="V75">
        <v>11.658828910519427</v>
      </c>
      <c r="W75">
        <v>25.348819222197463</v>
      </c>
      <c r="X75">
        <v>62.758948060567811</v>
      </c>
      <c r="Y75">
        <v>0</v>
      </c>
      <c r="Z75">
        <v>8.3079326246363614</v>
      </c>
      <c r="AA75">
        <v>17.902210089873421</v>
      </c>
      <c r="AB75">
        <v>16.778664534433602</v>
      </c>
      <c r="AC75">
        <v>8.2208153132558497</v>
      </c>
      <c r="AD75">
        <v>11.640735751703257</v>
      </c>
      <c r="AE75">
        <v>13.99750689789556</v>
      </c>
      <c r="AF75">
        <v>23.794002000000006</v>
      </c>
      <c r="AG75">
        <v>28.135123985200003</v>
      </c>
      <c r="AH75">
        <v>59.605245735839482</v>
      </c>
      <c r="AI75">
        <v>0</v>
      </c>
      <c r="AJ75">
        <v>0</v>
      </c>
      <c r="AK75">
        <v>22.368740480378257</v>
      </c>
      <c r="AL75">
        <v>57.263747206970727</v>
      </c>
      <c r="AM75">
        <v>6.7114656381095275</v>
      </c>
      <c r="AN75">
        <v>0</v>
      </c>
      <c r="AO75">
        <v>0</v>
      </c>
      <c r="AP75">
        <v>0.81605096023197998</v>
      </c>
      <c r="AQ75">
        <v>31.587209720000001</v>
      </c>
      <c r="AR75">
        <v>15.004745599999994</v>
      </c>
      <c r="AS75">
        <v>13.546750620279512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1224.5615642349442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490.17159950562035</v>
      </c>
      <c r="L76">
        <v>9.4101788745923223</v>
      </c>
      <c r="M76">
        <v>61.66277248201439</v>
      </c>
      <c r="N76">
        <v>25.084840308231175</v>
      </c>
      <c r="O76">
        <v>70.872761191921725</v>
      </c>
      <c r="P76">
        <v>26.62054737881375</v>
      </c>
      <c r="Q76">
        <v>4.6299868341232226</v>
      </c>
      <c r="R76">
        <v>18.006146299268295</v>
      </c>
      <c r="S76">
        <v>20.94</v>
      </c>
      <c r="T76">
        <v>0</v>
      </c>
      <c r="U76">
        <v>60.060087505617972</v>
      </c>
      <c r="V76">
        <v>8.7989900847880307</v>
      </c>
      <c r="W76">
        <v>25.348819222197463</v>
      </c>
      <c r="X76">
        <v>62.758948060567811</v>
      </c>
      <c r="Y76">
        <v>0</v>
      </c>
      <c r="Z76">
        <v>8.3079326246363614</v>
      </c>
      <c r="AA76">
        <v>17.902210089873421</v>
      </c>
      <c r="AB76">
        <v>16.778664534433602</v>
      </c>
      <c r="AC76">
        <v>8.2208153132558497</v>
      </c>
      <c r="AD76">
        <v>15.520981148675249</v>
      </c>
      <c r="AE76">
        <v>13.99750689789556</v>
      </c>
      <c r="AF76">
        <v>23.794002000000006</v>
      </c>
      <c r="AG76">
        <v>28.135123985200003</v>
      </c>
      <c r="AH76">
        <v>59.605245735839482</v>
      </c>
      <c r="AI76">
        <v>0</v>
      </c>
      <c r="AJ76">
        <v>0</v>
      </c>
      <c r="AK76">
        <v>22.368740480378257</v>
      </c>
      <c r="AL76">
        <v>57.263747206970727</v>
      </c>
      <c r="AM76">
        <v>6.7114656381095275</v>
      </c>
      <c r="AN76">
        <v>0</v>
      </c>
      <c r="AO76">
        <v>0</v>
      </c>
      <c r="AP76">
        <v>0.81605096023197998</v>
      </c>
      <c r="AQ76">
        <v>31.587209720000001</v>
      </c>
      <c r="AR76">
        <v>15.004745599999994</v>
      </c>
      <c r="AS76">
        <v>13.546750620279512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1223.9268703035355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460.87091252470123</v>
      </c>
      <c r="L77">
        <v>9.0999620220553297</v>
      </c>
      <c r="M77">
        <v>61.66277248201439</v>
      </c>
      <c r="N77">
        <v>25.084840308231175</v>
      </c>
      <c r="O77">
        <v>70.872761191921725</v>
      </c>
      <c r="P77">
        <v>26.62054737881375</v>
      </c>
      <c r="Q77">
        <v>4.6299868341232226</v>
      </c>
      <c r="R77">
        <v>18.006146299268295</v>
      </c>
      <c r="S77">
        <v>11.209660449451411</v>
      </c>
      <c r="T77">
        <v>0</v>
      </c>
      <c r="U77">
        <v>60.060087505617972</v>
      </c>
      <c r="V77">
        <v>8.7989900847880307</v>
      </c>
      <c r="W77">
        <v>25.348819222197463</v>
      </c>
      <c r="X77">
        <v>62.758948060567811</v>
      </c>
      <c r="Y77">
        <v>0</v>
      </c>
      <c r="Z77">
        <v>8.3079326246363614</v>
      </c>
      <c r="AA77">
        <v>17.902210089873421</v>
      </c>
      <c r="AB77">
        <v>16.778664534433602</v>
      </c>
      <c r="AC77">
        <v>8.2208153132558497</v>
      </c>
      <c r="AD77">
        <v>15.520981148675249</v>
      </c>
      <c r="AE77">
        <v>13.99750689789556</v>
      </c>
      <c r="AF77">
        <v>23.794002000000006</v>
      </c>
      <c r="AG77">
        <v>28.135123985200003</v>
      </c>
      <c r="AH77">
        <v>59.605245735839482</v>
      </c>
      <c r="AI77">
        <v>0</v>
      </c>
      <c r="AJ77">
        <v>0</v>
      </c>
      <c r="AK77">
        <v>22.368740480378257</v>
      </c>
      <c r="AL77">
        <v>57.263747206970727</v>
      </c>
      <c r="AM77">
        <v>6.7114656381095275</v>
      </c>
      <c r="AN77">
        <v>0</v>
      </c>
      <c r="AO77">
        <v>0</v>
      </c>
      <c r="AP77">
        <v>1.0880682397680197</v>
      </c>
      <c r="AQ77">
        <v>31.587209720000001</v>
      </c>
      <c r="AR77">
        <v>15.004745599999994</v>
      </c>
      <c r="AS77">
        <v>13.546750620279512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1184.857644199067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489.95299568142138</v>
      </c>
      <c r="L78">
        <v>9.1099444255383162</v>
      </c>
      <c r="M78">
        <v>61.66277248201439</v>
      </c>
      <c r="N78">
        <v>25.084840308231175</v>
      </c>
      <c r="O78">
        <v>70.872761191921725</v>
      </c>
      <c r="P78">
        <v>26.62054737881375</v>
      </c>
      <c r="Q78">
        <v>4.6299868341232226</v>
      </c>
      <c r="R78">
        <v>18.006146299268295</v>
      </c>
      <c r="S78">
        <v>11.209660449451411</v>
      </c>
      <c r="T78">
        <v>0</v>
      </c>
      <c r="U78">
        <v>60.060087505617972</v>
      </c>
      <c r="V78">
        <v>8.7989900847880307</v>
      </c>
      <c r="W78">
        <v>25.348819222197463</v>
      </c>
      <c r="X78">
        <v>62.758948060567811</v>
      </c>
      <c r="Y78">
        <v>0</v>
      </c>
      <c r="Z78">
        <v>8.3079326246363614</v>
      </c>
      <c r="AA78">
        <v>17.902210089873421</v>
      </c>
      <c r="AB78">
        <v>16.778664534433602</v>
      </c>
      <c r="AC78">
        <v>8.2208153132558497</v>
      </c>
      <c r="AD78">
        <v>15.520981148675249</v>
      </c>
      <c r="AE78">
        <v>13.99750689789556</v>
      </c>
      <c r="AF78">
        <v>23.794002000000006</v>
      </c>
      <c r="AG78">
        <v>28.135123985200003</v>
      </c>
      <c r="AH78">
        <v>59.605245735839482</v>
      </c>
      <c r="AI78">
        <v>0</v>
      </c>
      <c r="AJ78">
        <v>0</v>
      </c>
      <c r="AK78">
        <v>22.368740480378257</v>
      </c>
      <c r="AL78">
        <v>57.263747206970727</v>
      </c>
      <c r="AM78">
        <v>6.7114656381095275</v>
      </c>
      <c r="AN78">
        <v>0</v>
      </c>
      <c r="AO78">
        <v>0</v>
      </c>
      <c r="AP78">
        <v>1.0880682397680197</v>
      </c>
      <c r="AQ78">
        <v>31.587209720000001</v>
      </c>
      <c r="AR78">
        <v>15.004745599999994</v>
      </c>
      <c r="AS78">
        <v>13.546750620279512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1213.94970975927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489.95299568142138</v>
      </c>
      <c r="L79">
        <v>9.1099444255383162</v>
      </c>
      <c r="M79">
        <v>61.66277248201439</v>
      </c>
      <c r="N79">
        <v>25.084840308231175</v>
      </c>
      <c r="O79">
        <v>70.872761191921725</v>
      </c>
      <c r="P79">
        <v>26.62054737881375</v>
      </c>
      <c r="Q79">
        <v>4.6299868341232226</v>
      </c>
      <c r="R79">
        <v>18.006146299268295</v>
      </c>
      <c r="S79">
        <v>11.209660449451411</v>
      </c>
      <c r="T79">
        <v>0</v>
      </c>
      <c r="U79">
        <v>60.060087505617972</v>
      </c>
      <c r="V79">
        <v>8.7989900847880307</v>
      </c>
      <c r="W79">
        <v>14.776311586452765</v>
      </c>
      <c r="X79">
        <v>62.758948060567811</v>
      </c>
      <c r="Y79">
        <v>0</v>
      </c>
      <c r="Z79">
        <v>8.3079326246363614</v>
      </c>
      <c r="AA79">
        <v>17.902210089873421</v>
      </c>
      <c r="AB79">
        <v>16.778664534433602</v>
      </c>
      <c r="AC79">
        <v>8.2208153132558497</v>
      </c>
      <c r="AD79">
        <v>15.520981148675249</v>
      </c>
      <c r="AE79">
        <v>13.99750689789556</v>
      </c>
      <c r="AF79">
        <v>23.794002000000006</v>
      </c>
      <c r="AG79">
        <v>28.135123985200003</v>
      </c>
      <c r="AH79">
        <v>59.605245735839482</v>
      </c>
      <c r="AI79">
        <v>0</v>
      </c>
      <c r="AJ79">
        <v>0</v>
      </c>
      <c r="AK79">
        <v>22.368740480378257</v>
      </c>
      <c r="AL79">
        <v>30.178522799999996</v>
      </c>
      <c r="AM79">
        <v>6.7114656381095275</v>
      </c>
      <c r="AN79">
        <v>0</v>
      </c>
      <c r="AO79">
        <v>0</v>
      </c>
      <c r="AP79">
        <v>0.81605096023197998</v>
      </c>
      <c r="AQ79">
        <v>31.587209720000001</v>
      </c>
      <c r="AR79">
        <v>15.004745599999994</v>
      </c>
      <c r="AS79">
        <v>13.546750620279512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1176.0199604370182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489.96502067816743</v>
      </c>
      <c r="L80">
        <v>9.1099444255383162</v>
      </c>
      <c r="M80">
        <v>61.66277248201439</v>
      </c>
      <c r="N80">
        <v>25.084840308231175</v>
      </c>
      <c r="O80">
        <v>70.872761191921725</v>
      </c>
      <c r="P80">
        <v>26.62054737881375</v>
      </c>
      <c r="Q80">
        <v>4.6299868341232226</v>
      </c>
      <c r="R80">
        <v>18.006146299268295</v>
      </c>
      <c r="S80">
        <v>11.209660449451411</v>
      </c>
      <c r="T80">
        <v>0</v>
      </c>
      <c r="U80">
        <v>60.060087505617972</v>
      </c>
      <c r="V80">
        <v>8.7989900847880307</v>
      </c>
      <c r="W80">
        <v>14.776311586452765</v>
      </c>
      <c r="X80">
        <v>62.758948060567811</v>
      </c>
      <c r="Y80">
        <v>0</v>
      </c>
      <c r="Z80">
        <v>2.7693110212727263</v>
      </c>
      <c r="AA80">
        <v>17.902210089873421</v>
      </c>
      <c r="AB80">
        <v>16.778664534433602</v>
      </c>
      <c r="AC80">
        <v>8.2208153132558497</v>
      </c>
      <c r="AD80">
        <v>11.640735751703257</v>
      </c>
      <c r="AE80">
        <v>13.99750689789556</v>
      </c>
      <c r="AF80">
        <v>11.897001000000003</v>
      </c>
      <c r="AG80">
        <v>28.135123985200003</v>
      </c>
      <c r="AH80">
        <v>39.736830344160495</v>
      </c>
      <c r="AI80">
        <v>0</v>
      </c>
      <c r="AJ80">
        <v>0</v>
      </c>
      <c r="AK80">
        <v>22.368740480378257</v>
      </c>
      <c r="AL80">
        <v>28.921084349999997</v>
      </c>
      <c r="AM80">
        <v>6.7114656381095275</v>
      </c>
      <c r="AN80">
        <v>0</v>
      </c>
      <c r="AO80">
        <v>0</v>
      </c>
      <c r="AP80">
        <v>0.81605096023197998</v>
      </c>
      <c r="AQ80">
        <v>31.587209720000001</v>
      </c>
      <c r="AR80">
        <v>15.004745599999994</v>
      </c>
      <c r="AS80">
        <v>13.546750620279512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1133.59026359175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489.96502067816743</v>
      </c>
      <c r="L81">
        <v>9.1099444255383162</v>
      </c>
      <c r="M81">
        <v>61.66277248201439</v>
      </c>
      <c r="N81">
        <v>25.084840308231175</v>
      </c>
      <c r="O81">
        <v>70.872761191921725</v>
      </c>
      <c r="P81">
        <v>26.62054737881375</v>
      </c>
      <c r="Q81">
        <v>4.6299868341232226</v>
      </c>
      <c r="R81">
        <v>18.006146299268295</v>
      </c>
      <c r="S81">
        <v>11.209660449451411</v>
      </c>
      <c r="T81">
        <v>0</v>
      </c>
      <c r="U81">
        <v>60.060087505617972</v>
      </c>
      <c r="V81">
        <v>8.7989900847880307</v>
      </c>
      <c r="W81">
        <v>14.776311586452765</v>
      </c>
      <c r="X81">
        <v>62.758948060567811</v>
      </c>
      <c r="Y81">
        <v>0</v>
      </c>
      <c r="Z81">
        <v>2.7693110212727263</v>
      </c>
      <c r="AA81">
        <v>11.934806726582281</v>
      </c>
      <c r="AB81">
        <v>16.778664534433602</v>
      </c>
      <c r="AC81">
        <v>8.2208153132558497</v>
      </c>
      <c r="AD81">
        <v>11.640735751703257</v>
      </c>
      <c r="AE81">
        <v>13.99750689789556</v>
      </c>
      <c r="AF81">
        <v>11.897001000000003</v>
      </c>
      <c r="AG81">
        <v>28.135123985200003</v>
      </c>
      <c r="AH81">
        <v>32.175571199999993</v>
      </c>
      <c r="AI81">
        <v>0</v>
      </c>
      <c r="AJ81">
        <v>0</v>
      </c>
      <c r="AK81">
        <v>22.368740480378257</v>
      </c>
      <c r="AL81">
        <v>28.921084349999997</v>
      </c>
      <c r="AM81">
        <v>6.7114656381095275</v>
      </c>
      <c r="AN81">
        <v>0</v>
      </c>
      <c r="AO81">
        <v>0</v>
      </c>
      <c r="AP81">
        <v>0.81605096023197998</v>
      </c>
      <c r="AQ81">
        <v>31.587209720000001</v>
      </c>
      <c r="AR81">
        <v>15.004745599999994</v>
      </c>
      <c r="AS81">
        <v>13.546750620279512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1120.0616010842984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489.96502067816743</v>
      </c>
      <c r="L82">
        <v>9.1099444255383162</v>
      </c>
      <c r="M82">
        <v>61.66277248201439</v>
      </c>
      <c r="N82">
        <v>25.084840308231175</v>
      </c>
      <c r="O82">
        <v>70.872761191921725</v>
      </c>
      <c r="P82">
        <v>26.62054737881375</v>
      </c>
      <c r="Q82">
        <v>4.6299868341232226</v>
      </c>
      <c r="R82">
        <v>18.006146299268295</v>
      </c>
      <c r="S82">
        <v>11.209660449451411</v>
      </c>
      <c r="T82">
        <v>0</v>
      </c>
      <c r="U82">
        <v>60.060087505617972</v>
      </c>
      <c r="V82">
        <v>8.7989900847880307</v>
      </c>
      <c r="W82">
        <v>14.776311586452765</v>
      </c>
      <c r="X82">
        <v>62.758948060567811</v>
      </c>
      <c r="Y82">
        <v>0</v>
      </c>
      <c r="Z82">
        <v>5.5386216033636346</v>
      </c>
      <c r="AA82">
        <v>11.934806726582281</v>
      </c>
      <c r="AB82">
        <v>11.185776209902471</v>
      </c>
      <c r="AC82">
        <v>8.2208153132558497</v>
      </c>
      <c r="AD82">
        <v>7.7425370956850887</v>
      </c>
      <c r="AE82">
        <v>13.99750689789556</v>
      </c>
      <c r="AF82">
        <v>11.897001000000003</v>
      </c>
      <c r="AG82">
        <v>28.135123985200003</v>
      </c>
      <c r="AH82">
        <v>24.131678399999995</v>
      </c>
      <c r="AI82">
        <v>0</v>
      </c>
      <c r="AJ82">
        <v>0</v>
      </c>
      <c r="AK82">
        <v>22.368740480378257</v>
      </c>
      <c r="AL82">
        <v>28.921084349999997</v>
      </c>
      <c r="AM82">
        <v>6.7114656381095275</v>
      </c>
      <c r="AN82">
        <v>0</v>
      </c>
      <c r="AO82">
        <v>0</v>
      </c>
      <c r="AP82">
        <v>0.81605096023197998</v>
      </c>
      <c r="AQ82">
        <v>31.587209720000001</v>
      </c>
      <c r="AR82">
        <v>15.004745599999994</v>
      </c>
      <c r="AS82">
        <v>13.139982712161761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1104.8891639777221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584.71</v>
      </c>
      <c r="L83">
        <v>8.3800028857743047</v>
      </c>
      <c r="M83">
        <v>61.66277248201439</v>
      </c>
      <c r="N83">
        <v>25.084840308231175</v>
      </c>
      <c r="O83">
        <v>70.872761191921725</v>
      </c>
      <c r="P83">
        <v>26.62054737881375</v>
      </c>
      <c r="Q83">
        <v>4.6299868341232226</v>
      </c>
      <c r="R83">
        <v>18.006146299268295</v>
      </c>
      <c r="S83">
        <v>11.209660449451411</v>
      </c>
      <c r="T83">
        <v>0</v>
      </c>
      <c r="U83">
        <v>60.060087505617972</v>
      </c>
      <c r="V83">
        <v>8.7989900847880307</v>
      </c>
      <c r="W83">
        <v>14.776311586452765</v>
      </c>
      <c r="X83">
        <v>62.758948060567811</v>
      </c>
      <c r="Y83">
        <v>0</v>
      </c>
      <c r="Z83">
        <v>5.5386216033636346</v>
      </c>
      <c r="AA83">
        <v>11.934806726582281</v>
      </c>
      <c r="AB83">
        <v>11.185776209902471</v>
      </c>
      <c r="AC83">
        <v>8.2208153132558497</v>
      </c>
      <c r="AD83">
        <v>3.8712683282361851</v>
      </c>
      <c r="AE83">
        <v>6.9987534489477801</v>
      </c>
      <c r="AF83">
        <v>11.897001000000003</v>
      </c>
      <c r="AG83">
        <v>28.135123985200003</v>
      </c>
      <c r="AH83">
        <v>16.087785599999997</v>
      </c>
      <c r="AI83">
        <v>0</v>
      </c>
      <c r="AJ83">
        <v>0</v>
      </c>
      <c r="AK83">
        <v>22.368740480378257</v>
      </c>
      <c r="AL83">
        <v>28.921084349999997</v>
      </c>
      <c r="AM83">
        <v>6.7114656381095275</v>
      </c>
      <c r="AN83">
        <v>0</v>
      </c>
      <c r="AO83">
        <v>0</v>
      </c>
      <c r="AP83">
        <v>1.3600855193040595</v>
      </c>
      <c r="AQ83">
        <v>23.690407290000003</v>
      </c>
      <c r="AR83">
        <v>15.004745599999994</v>
      </c>
      <c r="AS83">
        <v>13.139982712161761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1172.6375188724662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585.20000000000005</v>
      </c>
      <c r="L84">
        <v>7.7400693005036363</v>
      </c>
      <c r="M84">
        <v>61.66277248201439</v>
      </c>
      <c r="N84">
        <v>25.084840308231175</v>
      </c>
      <c r="O84">
        <v>70.872761191921725</v>
      </c>
      <c r="P84">
        <v>26.62054737881375</v>
      </c>
      <c r="Q84">
        <v>4.6299868341232226</v>
      </c>
      <c r="R84">
        <v>18.006146299268295</v>
      </c>
      <c r="S84">
        <v>11.209660449451411</v>
      </c>
      <c r="T84">
        <v>0</v>
      </c>
      <c r="U84">
        <v>60.060087505617972</v>
      </c>
      <c r="V84">
        <v>8.7989900847880307</v>
      </c>
      <c r="W84">
        <v>14.776311586452765</v>
      </c>
      <c r="X84">
        <v>62.758948060567811</v>
      </c>
      <c r="Y84">
        <v>0</v>
      </c>
      <c r="Z84">
        <v>5.5386216033636346</v>
      </c>
      <c r="AA84">
        <v>11.934806726582281</v>
      </c>
      <c r="AB84">
        <v>11.185776209902471</v>
      </c>
      <c r="AC84">
        <v>8.2208153132558497</v>
      </c>
      <c r="AD84">
        <v>3.8712683282361851</v>
      </c>
      <c r="AE84">
        <v>6.9987534489477801</v>
      </c>
      <c r="AF84">
        <v>11.897001000000003</v>
      </c>
      <c r="AG84">
        <v>28.135123985200003</v>
      </c>
      <c r="AH84">
        <v>8.0438927999999983</v>
      </c>
      <c r="AI84">
        <v>0</v>
      </c>
      <c r="AJ84">
        <v>0</v>
      </c>
      <c r="AK84">
        <v>22.368740480378257</v>
      </c>
      <c r="AL84">
        <v>28.921084349999997</v>
      </c>
      <c r="AM84">
        <v>6.7114656381095275</v>
      </c>
      <c r="AN84">
        <v>0</v>
      </c>
      <c r="AO84">
        <v>0</v>
      </c>
      <c r="AP84">
        <v>1.3600855193040595</v>
      </c>
      <c r="AQ84">
        <v>23.690407290000003</v>
      </c>
      <c r="AR84">
        <v>15.004745599999994</v>
      </c>
      <c r="AS84">
        <v>13.139982712161761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1164.4436924871957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585.38</v>
      </c>
      <c r="L85">
        <v>7.7400693005036363</v>
      </c>
      <c r="M85">
        <v>61.66277248201439</v>
      </c>
      <c r="N85">
        <v>25.084840308231175</v>
      </c>
      <c r="O85">
        <v>70.872761191921725</v>
      </c>
      <c r="P85">
        <v>26.62054737881375</v>
      </c>
      <c r="Q85">
        <v>4.6299868341232226</v>
      </c>
      <c r="R85">
        <v>18.006146299268295</v>
      </c>
      <c r="S85">
        <v>11.209660449451411</v>
      </c>
      <c r="T85">
        <v>0</v>
      </c>
      <c r="U85">
        <v>60.060087505617972</v>
      </c>
      <c r="V85">
        <v>8.7989900847880307</v>
      </c>
      <c r="W85">
        <v>14.776311586452765</v>
      </c>
      <c r="X85">
        <v>62.758948060567811</v>
      </c>
      <c r="Y85">
        <v>0</v>
      </c>
      <c r="Z85">
        <v>5.5386216033636346</v>
      </c>
      <c r="AA85">
        <v>11.934806726582281</v>
      </c>
      <c r="AB85">
        <v>11.185776209902471</v>
      </c>
      <c r="AC85">
        <v>8.2208153132558497</v>
      </c>
      <c r="AD85">
        <v>3.8712683282361851</v>
      </c>
      <c r="AE85">
        <v>6.9987534489477801</v>
      </c>
      <c r="AF85">
        <v>11.897001000000003</v>
      </c>
      <c r="AG85">
        <v>28.135123985200003</v>
      </c>
      <c r="AH85">
        <v>0</v>
      </c>
      <c r="AI85">
        <v>0</v>
      </c>
      <c r="AJ85">
        <v>0</v>
      </c>
      <c r="AK85">
        <v>22.368740480378257</v>
      </c>
      <c r="AL85">
        <v>28.921084349999997</v>
      </c>
      <c r="AM85">
        <v>6.7114656381095275</v>
      </c>
      <c r="AN85">
        <v>0</v>
      </c>
      <c r="AO85">
        <v>0</v>
      </c>
      <c r="AP85">
        <v>1.3600855193040595</v>
      </c>
      <c r="AQ85">
        <v>23.690407290000003</v>
      </c>
      <c r="AR85">
        <v>15.004745599999994</v>
      </c>
      <c r="AS85">
        <v>13.139982712161761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1156.5797996871954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585.20000000000005</v>
      </c>
      <c r="L86">
        <v>7.7400693005036363</v>
      </c>
      <c r="M86">
        <v>61.66277248201439</v>
      </c>
      <c r="N86">
        <v>25.084840308231175</v>
      </c>
      <c r="O86">
        <v>70.872761191921725</v>
      </c>
      <c r="P86">
        <v>26.62054737881375</v>
      </c>
      <c r="Q86">
        <v>4.6299868341232226</v>
      </c>
      <c r="R86">
        <v>18.006146299268295</v>
      </c>
      <c r="S86">
        <v>11.209660449451411</v>
      </c>
      <c r="T86">
        <v>0</v>
      </c>
      <c r="U86">
        <v>60.060087505617972</v>
      </c>
      <c r="V86">
        <v>8.7989900847880307</v>
      </c>
      <c r="W86">
        <v>14.776311586452765</v>
      </c>
      <c r="X86">
        <v>62.758948060567811</v>
      </c>
      <c r="Y86">
        <v>0</v>
      </c>
      <c r="Z86">
        <v>5.5386216033636346</v>
      </c>
      <c r="AA86">
        <v>11.934806726582281</v>
      </c>
      <c r="AB86">
        <v>11.185776209902471</v>
      </c>
      <c r="AC86">
        <v>8.2208153132558497</v>
      </c>
      <c r="AD86">
        <v>3.8712683282361851</v>
      </c>
      <c r="AE86">
        <v>6.9987534489477801</v>
      </c>
      <c r="AF86">
        <v>11.897001000000003</v>
      </c>
      <c r="AG86">
        <v>28.135123985200003</v>
      </c>
      <c r="AH86">
        <v>0</v>
      </c>
      <c r="AI86">
        <v>0</v>
      </c>
      <c r="AJ86">
        <v>0</v>
      </c>
      <c r="AK86">
        <v>22.368740480378257</v>
      </c>
      <c r="AL86">
        <v>28.921084349999997</v>
      </c>
      <c r="AM86">
        <v>6.7114656381095275</v>
      </c>
      <c r="AN86">
        <v>0</v>
      </c>
      <c r="AO86">
        <v>0</v>
      </c>
      <c r="AP86">
        <v>1.3600855193040595</v>
      </c>
      <c r="AQ86">
        <v>23.690407290000003</v>
      </c>
      <c r="AR86">
        <v>15.004745599999994</v>
      </c>
      <c r="AS86">
        <v>13.139982712161761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1156.3997996871956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585.65</v>
      </c>
      <c r="L87">
        <v>7.7400693005036363</v>
      </c>
      <c r="M87">
        <v>61.66277248201439</v>
      </c>
      <c r="N87">
        <v>25.084840308231175</v>
      </c>
      <c r="O87">
        <v>70.872761191921725</v>
      </c>
      <c r="P87">
        <v>26.62054737881375</v>
      </c>
      <c r="Q87">
        <v>4.6299868341232226</v>
      </c>
      <c r="R87">
        <v>18.006146299268295</v>
      </c>
      <c r="S87">
        <v>11.209660449451411</v>
      </c>
      <c r="T87">
        <v>0</v>
      </c>
      <c r="U87">
        <v>60.060087505617972</v>
      </c>
      <c r="V87">
        <v>8.7989900847880307</v>
      </c>
      <c r="W87">
        <v>14.776311586452765</v>
      </c>
      <c r="X87">
        <v>62.758948060567811</v>
      </c>
      <c r="Y87">
        <v>0</v>
      </c>
      <c r="Z87">
        <v>5.5386216033636346</v>
      </c>
      <c r="AA87">
        <v>11.934806726582281</v>
      </c>
      <c r="AB87">
        <v>11.185776209902471</v>
      </c>
      <c r="AC87">
        <v>8.2208153132558497</v>
      </c>
      <c r="AD87">
        <v>3.8712683282361851</v>
      </c>
      <c r="AE87">
        <v>6.9987534489477801</v>
      </c>
      <c r="AF87">
        <v>11.897001000000003</v>
      </c>
      <c r="AG87">
        <v>28.135123985200003</v>
      </c>
      <c r="AH87">
        <v>0</v>
      </c>
      <c r="AI87">
        <v>0</v>
      </c>
      <c r="AJ87">
        <v>0</v>
      </c>
      <c r="AK87">
        <v>22.368740480378257</v>
      </c>
      <c r="AL87">
        <v>28.921084349999997</v>
      </c>
      <c r="AM87">
        <v>6.7114656381095275</v>
      </c>
      <c r="AN87">
        <v>0</v>
      </c>
      <c r="AO87">
        <v>0</v>
      </c>
      <c r="AP87">
        <v>0</v>
      </c>
      <c r="AQ87">
        <v>23.690407290000003</v>
      </c>
      <c r="AR87">
        <v>15.004745599999994</v>
      </c>
      <c r="AS87">
        <v>13.139982712161761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1155.4897141678914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585.20000000000005</v>
      </c>
      <c r="L88">
        <v>7.7400693005036363</v>
      </c>
      <c r="M88">
        <v>61.66277248201439</v>
      </c>
      <c r="N88">
        <v>25.084840308231175</v>
      </c>
      <c r="O88">
        <v>70.872761191921725</v>
      </c>
      <c r="P88">
        <v>26.62054737881375</v>
      </c>
      <c r="Q88">
        <v>4.6299868341232226</v>
      </c>
      <c r="R88">
        <v>18.006146299268295</v>
      </c>
      <c r="S88">
        <v>11.209660449451411</v>
      </c>
      <c r="T88">
        <v>0</v>
      </c>
      <c r="U88">
        <v>60.060087505617972</v>
      </c>
      <c r="V88">
        <v>8.7989900847880307</v>
      </c>
      <c r="W88">
        <v>14.776311586452765</v>
      </c>
      <c r="X88">
        <v>62.758948060567811</v>
      </c>
      <c r="Y88">
        <v>0</v>
      </c>
      <c r="Z88">
        <v>5.5386216033636346</v>
      </c>
      <c r="AA88">
        <v>11.934806726582281</v>
      </c>
      <c r="AB88">
        <v>11.185776209902471</v>
      </c>
      <c r="AC88">
        <v>8.2208153132558497</v>
      </c>
      <c r="AD88">
        <v>3.8712683282361851</v>
      </c>
      <c r="AE88">
        <v>6.9987534489477801</v>
      </c>
      <c r="AF88">
        <v>11.897001000000003</v>
      </c>
      <c r="AG88">
        <v>28.135123985200003</v>
      </c>
      <c r="AH88">
        <v>0</v>
      </c>
      <c r="AI88">
        <v>0</v>
      </c>
      <c r="AJ88">
        <v>0</v>
      </c>
      <c r="AK88">
        <v>22.368740480378257</v>
      </c>
      <c r="AL88">
        <v>28.921084349999997</v>
      </c>
      <c r="AM88">
        <v>6.7114656381095275</v>
      </c>
      <c r="AN88">
        <v>0</v>
      </c>
      <c r="AO88">
        <v>0</v>
      </c>
      <c r="AP88">
        <v>0</v>
      </c>
      <c r="AQ88">
        <v>23.690407290000003</v>
      </c>
      <c r="AR88">
        <v>15.004745599999994</v>
      </c>
      <c r="AS88">
        <v>13.139982712161761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1155.0397141678916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586.98</v>
      </c>
      <c r="L89">
        <v>7.7400693005036363</v>
      </c>
      <c r="M89">
        <v>61.66277248201439</v>
      </c>
      <c r="N89">
        <v>25.084840308231175</v>
      </c>
      <c r="O89">
        <v>70.872761191921725</v>
      </c>
      <c r="P89">
        <v>26.62054737881375</v>
      </c>
      <c r="Q89">
        <v>4.6299868341232226</v>
      </c>
      <c r="R89">
        <v>18.006146299268295</v>
      </c>
      <c r="S89">
        <v>11.209660449451411</v>
      </c>
      <c r="T89">
        <v>0</v>
      </c>
      <c r="U89">
        <v>60.060087505617972</v>
      </c>
      <c r="V89">
        <v>8.7989900847880307</v>
      </c>
      <c r="W89">
        <v>14.776311586452765</v>
      </c>
      <c r="X89">
        <v>62.758948060567811</v>
      </c>
      <c r="Y89">
        <v>0</v>
      </c>
      <c r="Z89">
        <v>5.5386216033636346</v>
      </c>
      <c r="AA89">
        <v>11.934806726582281</v>
      </c>
      <c r="AB89">
        <v>11.185776209902471</v>
      </c>
      <c r="AC89">
        <v>8.2208153132558497</v>
      </c>
      <c r="AD89">
        <v>3.8712683282361851</v>
      </c>
      <c r="AE89">
        <v>6.9987534489477801</v>
      </c>
      <c r="AF89">
        <v>11.897001000000003</v>
      </c>
      <c r="AG89">
        <v>28.135123985200003</v>
      </c>
      <c r="AH89">
        <v>0</v>
      </c>
      <c r="AI89">
        <v>0</v>
      </c>
      <c r="AJ89">
        <v>0</v>
      </c>
      <c r="AK89">
        <v>22.368740480378257</v>
      </c>
      <c r="AL89">
        <v>28.921084349999997</v>
      </c>
      <c r="AM89">
        <v>6.7114656381095275</v>
      </c>
      <c r="AN89">
        <v>0</v>
      </c>
      <c r="AO89">
        <v>0</v>
      </c>
      <c r="AP89">
        <v>0</v>
      </c>
      <c r="AQ89">
        <v>23.690407290000003</v>
      </c>
      <c r="AR89">
        <v>15.004745599999994</v>
      </c>
      <c r="AS89">
        <v>13.139982712161761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1156.8197141678916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504.21634538553513</v>
      </c>
      <c r="L90">
        <v>7.7400693005036363</v>
      </c>
      <c r="M90">
        <v>61.66277248201439</v>
      </c>
      <c r="N90">
        <v>25.084840308231175</v>
      </c>
      <c r="O90">
        <v>70.872761191921725</v>
      </c>
      <c r="P90">
        <v>26.62054737881375</v>
      </c>
      <c r="Q90">
        <v>4.6299868341232226</v>
      </c>
      <c r="R90">
        <v>18.006146299268295</v>
      </c>
      <c r="S90">
        <v>11.209660449451411</v>
      </c>
      <c r="T90">
        <v>0</v>
      </c>
      <c r="U90">
        <v>60.060087505617972</v>
      </c>
      <c r="V90">
        <v>8.7989900847880307</v>
      </c>
      <c r="W90">
        <v>14.776311586452765</v>
      </c>
      <c r="X90">
        <v>62.758948060567811</v>
      </c>
      <c r="Y90">
        <v>0</v>
      </c>
      <c r="Z90">
        <v>5.5386216033636346</v>
      </c>
      <c r="AA90">
        <v>11.934806726582281</v>
      </c>
      <c r="AB90">
        <v>11.185776209902471</v>
      </c>
      <c r="AC90">
        <v>8.2208153132558497</v>
      </c>
      <c r="AD90">
        <v>3.8712683282361851</v>
      </c>
      <c r="AE90">
        <v>6.9987534489477801</v>
      </c>
      <c r="AF90">
        <v>11.897001000000003</v>
      </c>
      <c r="AG90">
        <v>28.135123985200003</v>
      </c>
      <c r="AH90">
        <v>0</v>
      </c>
      <c r="AI90">
        <v>0</v>
      </c>
      <c r="AJ90">
        <v>0</v>
      </c>
      <c r="AK90">
        <v>22.368740480378257</v>
      </c>
      <c r="AL90">
        <v>28.921084349999997</v>
      </c>
      <c r="AM90">
        <v>6.7114656381095275</v>
      </c>
      <c r="AN90">
        <v>0</v>
      </c>
      <c r="AO90">
        <v>0</v>
      </c>
      <c r="AP90">
        <v>0</v>
      </c>
      <c r="AQ90">
        <v>15.371315959999999</v>
      </c>
      <c r="AR90">
        <v>15.004745599999994</v>
      </c>
      <c r="AS90">
        <v>13.139982712161761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1065.7369682234269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587.0707804154921</v>
      </c>
      <c r="L91">
        <v>7.7300692109681028</v>
      </c>
      <c r="M91">
        <v>61.66277248201439</v>
      </c>
      <c r="N91">
        <v>25.084840308231175</v>
      </c>
      <c r="O91">
        <v>70.872761191921725</v>
      </c>
      <c r="P91">
        <v>26.62054737881375</v>
      </c>
      <c r="Q91">
        <v>4.6299868341232226</v>
      </c>
      <c r="R91">
        <v>18.006146299268295</v>
      </c>
      <c r="S91">
        <v>11.209660449451411</v>
      </c>
      <c r="T91">
        <v>0</v>
      </c>
      <c r="U91">
        <v>60.060087505617972</v>
      </c>
      <c r="V91">
        <v>8.7989900847880307</v>
      </c>
      <c r="W91">
        <v>14.776311586452765</v>
      </c>
      <c r="X91">
        <v>62.758948060567811</v>
      </c>
      <c r="Y91">
        <v>0</v>
      </c>
      <c r="Z91">
        <v>5.5386216033636346</v>
      </c>
      <c r="AA91">
        <v>11.934806726582281</v>
      </c>
      <c r="AB91">
        <v>11.185776209902471</v>
      </c>
      <c r="AC91">
        <v>4.1104074370190036</v>
      </c>
      <c r="AD91">
        <v>3.8712683282361851</v>
      </c>
      <c r="AE91">
        <v>6.9987534489477801</v>
      </c>
      <c r="AF91">
        <v>11.897001000000003</v>
      </c>
      <c r="AG91">
        <v>28.135123985200003</v>
      </c>
      <c r="AH91">
        <v>0</v>
      </c>
      <c r="AI91">
        <v>0</v>
      </c>
      <c r="AJ91">
        <v>0</v>
      </c>
      <c r="AK91">
        <v>22.368740480378257</v>
      </c>
      <c r="AL91">
        <v>28.921084349999997</v>
      </c>
      <c r="AM91">
        <v>6.7114656381095275</v>
      </c>
      <c r="AN91">
        <v>0</v>
      </c>
      <c r="AO91">
        <v>0</v>
      </c>
      <c r="AP91">
        <v>0</v>
      </c>
      <c r="AQ91">
        <v>15.202400400000002</v>
      </c>
      <c r="AR91">
        <v>15.004745599999994</v>
      </c>
      <c r="AS91">
        <v>12.568679287838243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1143.7307763032879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587.06117650145393</v>
      </c>
      <c r="L92">
        <v>7.7300692109681028</v>
      </c>
      <c r="M92">
        <v>61.66277248201439</v>
      </c>
      <c r="N92">
        <v>25.084840308231175</v>
      </c>
      <c r="O92">
        <v>70.872761191921725</v>
      </c>
      <c r="P92">
        <v>26.62054737881375</v>
      </c>
      <c r="Q92">
        <v>4.6299868341232226</v>
      </c>
      <c r="R92">
        <v>18.006146299268295</v>
      </c>
      <c r="S92">
        <v>11.209660449451411</v>
      </c>
      <c r="T92">
        <v>0</v>
      </c>
      <c r="U92">
        <v>60.060087505617972</v>
      </c>
      <c r="V92">
        <v>8.7989900847880307</v>
      </c>
      <c r="W92">
        <v>14.776311586452765</v>
      </c>
      <c r="X92">
        <v>62.758948060567811</v>
      </c>
      <c r="Y92">
        <v>0</v>
      </c>
      <c r="Z92">
        <v>5.5386216033636346</v>
      </c>
      <c r="AA92">
        <v>11.934806726582281</v>
      </c>
      <c r="AB92">
        <v>5.592888324531132</v>
      </c>
      <c r="AC92">
        <v>4.1104074370190036</v>
      </c>
      <c r="AD92">
        <v>3.8712683282361851</v>
      </c>
      <c r="AE92">
        <v>6.9987534489477801</v>
      </c>
      <c r="AF92">
        <v>11.897001000000003</v>
      </c>
      <c r="AG92">
        <v>28.135123985200003</v>
      </c>
      <c r="AH92">
        <v>0</v>
      </c>
      <c r="AI92">
        <v>0</v>
      </c>
      <c r="AJ92">
        <v>0</v>
      </c>
      <c r="AK92">
        <v>22.368740480378257</v>
      </c>
      <c r="AL92">
        <v>28.921084349999997</v>
      </c>
      <c r="AM92">
        <v>6.7114656381095275</v>
      </c>
      <c r="AN92">
        <v>0</v>
      </c>
      <c r="AO92">
        <v>0</v>
      </c>
      <c r="AP92">
        <v>0</v>
      </c>
      <c r="AQ92">
        <v>15.202400400000002</v>
      </c>
      <c r="AR92">
        <v>15.004745599999994</v>
      </c>
      <c r="AS92">
        <v>12.568679287838243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1138.1282845038784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587.0707804154921</v>
      </c>
      <c r="L93">
        <v>8.8199698126073649</v>
      </c>
      <c r="M93">
        <v>61.66277248201439</v>
      </c>
      <c r="N93">
        <v>25.084840308231175</v>
      </c>
      <c r="O93">
        <v>70.872761191921725</v>
      </c>
      <c r="P93">
        <v>26.62054737881375</v>
      </c>
      <c r="Q93">
        <v>4.6299868341232226</v>
      </c>
      <c r="R93">
        <v>18.006146299268295</v>
      </c>
      <c r="S93">
        <v>11.209660449451411</v>
      </c>
      <c r="T93">
        <v>0</v>
      </c>
      <c r="U93">
        <v>60.060087505617972</v>
      </c>
      <c r="V93">
        <v>8.7989900847880307</v>
      </c>
      <c r="W93">
        <v>14.776311586452765</v>
      </c>
      <c r="X93">
        <v>62.758948060567811</v>
      </c>
      <c r="Y93">
        <v>0</v>
      </c>
      <c r="Z93">
        <v>5.5386216033636346</v>
      </c>
      <c r="AA93">
        <v>11.934806726582281</v>
      </c>
      <c r="AB93">
        <v>5.592888324531132</v>
      </c>
      <c r="AC93">
        <v>4.1104074370190036</v>
      </c>
      <c r="AD93">
        <v>3.8712683282361851</v>
      </c>
      <c r="AE93">
        <v>6.9987534489477801</v>
      </c>
      <c r="AF93">
        <v>11.897001000000003</v>
      </c>
      <c r="AG93">
        <v>28.135123985200003</v>
      </c>
      <c r="AH93">
        <v>0</v>
      </c>
      <c r="AI93">
        <v>0</v>
      </c>
      <c r="AJ93">
        <v>0</v>
      </c>
      <c r="AK93">
        <v>22.368740480378257</v>
      </c>
      <c r="AL93">
        <v>28.921084349999997</v>
      </c>
      <c r="AM93">
        <v>6.7114656381095275</v>
      </c>
      <c r="AN93">
        <v>0</v>
      </c>
      <c r="AO93">
        <v>0</v>
      </c>
      <c r="AP93">
        <v>0</v>
      </c>
      <c r="AQ93">
        <v>15.202400400000002</v>
      </c>
      <c r="AR93">
        <v>15.004745599999994</v>
      </c>
      <c r="AS93">
        <v>12.568679287838243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1139.227789019556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490.7007957561998</v>
      </c>
      <c r="L94">
        <v>9.1099444255383162</v>
      </c>
      <c r="M94">
        <v>61.66277248201439</v>
      </c>
      <c r="N94">
        <v>25.084840308231175</v>
      </c>
      <c r="O94">
        <v>70.872761191921725</v>
      </c>
      <c r="P94">
        <v>26.62054737881375</v>
      </c>
      <c r="Q94">
        <v>4.6299868341232226</v>
      </c>
      <c r="R94">
        <v>18.006146299268295</v>
      </c>
      <c r="S94">
        <v>11.209660449451411</v>
      </c>
      <c r="T94">
        <v>0</v>
      </c>
      <c r="U94">
        <v>60.060087505617972</v>
      </c>
      <c r="V94">
        <v>8.7989900847880307</v>
      </c>
      <c r="W94">
        <v>14.776311586452765</v>
      </c>
      <c r="X94">
        <v>62.758948060567811</v>
      </c>
      <c r="Y94">
        <v>0</v>
      </c>
      <c r="Z94">
        <v>5.5386216033636346</v>
      </c>
      <c r="AA94">
        <v>8.9256034000000017</v>
      </c>
      <c r="AB94">
        <v>5.592888324531132</v>
      </c>
      <c r="AC94">
        <v>4.1104074370190036</v>
      </c>
      <c r="AD94">
        <v>3.8712683282361851</v>
      </c>
      <c r="AE94">
        <v>6.9987534489477801</v>
      </c>
      <c r="AF94">
        <v>11.897001000000003</v>
      </c>
      <c r="AG94">
        <v>28.135123985200003</v>
      </c>
      <c r="AH94">
        <v>0</v>
      </c>
      <c r="AI94">
        <v>0</v>
      </c>
      <c r="AJ94">
        <v>0</v>
      </c>
      <c r="AK94">
        <v>22.368740480378257</v>
      </c>
      <c r="AL94">
        <v>28.921084349999997</v>
      </c>
      <c r="AM94">
        <v>6.7114656381095275</v>
      </c>
      <c r="AN94">
        <v>0</v>
      </c>
      <c r="AO94">
        <v>0</v>
      </c>
      <c r="AP94">
        <v>0</v>
      </c>
      <c r="AQ94">
        <v>15.202400400000002</v>
      </c>
      <c r="AR94">
        <v>15.004745599999994</v>
      </c>
      <c r="AS94">
        <v>12.568679287838243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1040.1385756466125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490.95856341817819</v>
      </c>
      <c r="L95">
        <v>9.1099444255383162</v>
      </c>
      <c r="M95">
        <v>61.66277248201439</v>
      </c>
      <c r="N95">
        <v>25.084840308231175</v>
      </c>
      <c r="O95">
        <v>70.872761191921725</v>
      </c>
      <c r="P95">
        <v>26.62054737881375</v>
      </c>
      <c r="Q95">
        <v>4.6299868341232226</v>
      </c>
      <c r="R95">
        <v>18.006146299268295</v>
      </c>
      <c r="S95">
        <v>11.209660449451411</v>
      </c>
      <c r="T95">
        <v>0</v>
      </c>
      <c r="U95">
        <v>60.060087505617972</v>
      </c>
      <c r="V95">
        <v>8.7989900847880307</v>
      </c>
      <c r="W95">
        <v>14.776311586452765</v>
      </c>
      <c r="X95">
        <v>62.758948060567811</v>
      </c>
      <c r="Y95">
        <v>0</v>
      </c>
      <c r="Z95">
        <v>8.3079326246363614</v>
      </c>
      <c r="AA95">
        <v>5.9674033632911403</v>
      </c>
      <c r="AB95">
        <v>5.592888324531132</v>
      </c>
      <c r="AC95">
        <v>4.1104074370190036</v>
      </c>
      <c r="AD95">
        <v>3.8712683282361851</v>
      </c>
      <c r="AE95">
        <v>6.9987534489477801</v>
      </c>
      <c r="AF95">
        <v>11.897001000000003</v>
      </c>
      <c r="AG95">
        <v>28.135123985200003</v>
      </c>
      <c r="AH95">
        <v>0</v>
      </c>
      <c r="AI95">
        <v>0</v>
      </c>
      <c r="AJ95">
        <v>0</v>
      </c>
      <c r="AK95">
        <v>22.368740480378257</v>
      </c>
      <c r="AL95">
        <v>28.921084349999997</v>
      </c>
      <c r="AM95">
        <v>6.7114656381095275</v>
      </c>
      <c r="AN95">
        <v>0</v>
      </c>
      <c r="AO95">
        <v>0</v>
      </c>
      <c r="AP95">
        <v>0</v>
      </c>
      <c r="AQ95">
        <v>15.202400400000002</v>
      </c>
      <c r="AR95">
        <v>15.004745599999994</v>
      </c>
      <c r="AS95">
        <v>11.426072000000001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1039.0648470053166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490.77016813341095</v>
      </c>
      <c r="L96">
        <v>9.1099444255383162</v>
      </c>
      <c r="M96">
        <v>61.66277248201439</v>
      </c>
      <c r="N96">
        <v>25.084840308231175</v>
      </c>
      <c r="O96">
        <v>70.872761191921725</v>
      </c>
      <c r="P96">
        <v>26.62054737881375</v>
      </c>
      <c r="Q96">
        <v>4.6299868341232226</v>
      </c>
      <c r="R96">
        <v>18.006146299268295</v>
      </c>
      <c r="S96">
        <v>11.209660449451411</v>
      </c>
      <c r="T96">
        <v>0</v>
      </c>
      <c r="U96">
        <v>60.060087505617972</v>
      </c>
      <c r="V96">
        <v>8.7989900847880307</v>
      </c>
      <c r="W96">
        <v>14.776311586452765</v>
      </c>
      <c r="X96">
        <v>62.758948060567811</v>
      </c>
      <c r="Y96">
        <v>0</v>
      </c>
      <c r="Z96">
        <v>8.3079326246363614</v>
      </c>
      <c r="AA96">
        <v>5.9674033632911403</v>
      </c>
      <c r="AB96">
        <v>5.592888324531132</v>
      </c>
      <c r="AC96">
        <v>4.1104074370190036</v>
      </c>
      <c r="AD96">
        <v>3.8712683282361851</v>
      </c>
      <c r="AE96">
        <v>6.9987534489477801</v>
      </c>
      <c r="AF96">
        <v>11.897001000000003</v>
      </c>
      <c r="AG96">
        <v>28.135123985200003</v>
      </c>
      <c r="AH96">
        <v>0</v>
      </c>
      <c r="AI96">
        <v>0</v>
      </c>
      <c r="AJ96">
        <v>0</v>
      </c>
      <c r="AK96">
        <v>22.368740480378257</v>
      </c>
      <c r="AL96">
        <v>28.921084349999997</v>
      </c>
      <c r="AM96">
        <v>6.7114656381095275</v>
      </c>
      <c r="AN96">
        <v>0</v>
      </c>
      <c r="AO96">
        <v>0</v>
      </c>
      <c r="AP96">
        <v>0</v>
      </c>
      <c r="AQ96">
        <v>15.202400400000002</v>
      </c>
      <c r="AR96">
        <v>15.004745599999994</v>
      </c>
      <c r="AS96">
        <v>11.426072000000001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1038.8764517205493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490.95856341817819</v>
      </c>
      <c r="L97">
        <v>9.1099444255383162</v>
      </c>
      <c r="M97">
        <v>61.66277248201439</v>
      </c>
      <c r="N97">
        <v>25.084840308231175</v>
      </c>
      <c r="O97">
        <v>70.872761191921725</v>
      </c>
      <c r="P97">
        <v>26.62054737881375</v>
      </c>
      <c r="Q97">
        <v>4.6299868341232226</v>
      </c>
      <c r="R97">
        <v>18.006146299268295</v>
      </c>
      <c r="S97">
        <v>11.209660449451411</v>
      </c>
      <c r="T97">
        <v>0</v>
      </c>
      <c r="U97">
        <v>60.060087505617972</v>
      </c>
      <c r="V97">
        <v>8.7989900847880307</v>
      </c>
      <c r="W97">
        <v>14.776311586452765</v>
      </c>
      <c r="X97">
        <v>62.758948060567811</v>
      </c>
      <c r="Y97">
        <v>0</v>
      </c>
      <c r="Z97">
        <v>8.3079326246363614</v>
      </c>
      <c r="AA97">
        <v>5.9674033632911403</v>
      </c>
      <c r="AB97">
        <v>5.592888324531132</v>
      </c>
      <c r="AC97">
        <v>4.1104074370190036</v>
      </c>
      <c r="AD97">
        <v>3.8712683282361851</v>
      </c>
      <c r="AE97">
        <v>6.9987534489477801</v>
      </c>
      <c r="AF97">
        <v>11.897001000000003</v>
      </c>
      <c r="AG97">
        <v>28.135123985200003</v>
      </c>
      <c r="AH97">
        <v>0</v>
      </c>
      <c r="AI97">
        <v>0</v>
      </c>
      <c r="AJ97">
        <v>0</v>
      </c>
      <c r="AK97">
        <v>22.368740480378257</v>
      </c>
      <c r="AL97">
        <v>28.921084349999997</v>
      </c>
      <c r="AM97">
        <v>6.7114656381095275</v>
      </c>
      <c r="AN97">
        <v>0</v>
      </c>
      <c r="AO97">
        <v>0</v>
      </c>
      <c r="AP97">
        <v>0</v>
      </c>
      <c r="AQ97">
        <v>15.202400400000002</v>
      </c>
      <c r="AR97">
        <v>15.004745599999994</v>
      </c>
      <c r="AS97">
        <v>11.426072000000001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1039.0648470053166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490.77016813341095</v>
      </c>
      <c r="L98">
        <v>9.1099444255383162</v>
      </c>
      <c r="M98">
        <v>61.66277248201439</v>
      </c>
      <c r="N98">
        <v>25.084840308231175</v>
      </c>
      <c r="O98">
        <v>70.872761191921725</v>
      </c>
      <c r="P98">
        <v>26.62054737881375</v>
      </c>
      <c r="Q98">
        <v>4.6299868341232226</v>
      </c>
      <c r="R98">
        <v>18.006146299268295</v>
      </c>
      <c r="S98">
        <v>11.209660449451411</v>
      </c>
      <c r="T98">
        <v>0</v>
      </c>
      <c r="U98">
        <v>60.060087505617972</v>
      </c>
      <c r="V98">
        <v>8.7989900847880307</v>
      </c>
      <c r="W98">
        <v>14.776311586452765</v>
      </c>
      <c r="X98">
        <v>62.758948060567811</v>
      </c>
      <c r="Y98">
        <v>0</v>
      </c>
      <c r="Z98">
        <v>8.3079326246363614</v>
      </c>
      <c r="AA98">
        <v>5.9674033632911403</v>
      </c>
      <c r="AB98">
        <v>5.592888324531132</v>
      </c>
      <c r="AC98">
        <v>4.1104074370190036</v>
      </c>
      <c r="AD98">
        <v>3.8712683282361851</v>
      </c>
      <c r="AE98">
        <v>6.9987534489477801</v>
      </c>
      <c r="AF98">
        <v>11.897001000000003</v>
      </c>
      <c r="AG98">
        <v>28.135123985200003</v>
      </c>
      <c r="AH98">
        <v>0</v>
      </c>
      <c r="AI98">
        <v>0</v>
      </c>
      <c r="AJ98">
        <v>0</v>
      </c>
      <c r="AK98">
        <v>22.368740480378257</v>
      </c>
      <c r="AL98">
        <v>28.921084349999997</v>
      </c>
      <c r="AM98">
        <v>6.7114656381095275</v>
      </c>
      <c r="AN98">
        <v>0</v>
      </c>
      <c r="AO98">
        <v>0</v>
      </c>
      <c r="AP98">
        <v>0</v>
      </c>
      <c r="AQ98">
        <v>7.8968024300000002</v>
      </c>
      <c r="AR98">
        <v>15.004745599999994</v>
      </c>
      <c r="AS98">
        <v>11.426072000000001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1031.5708537505493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10.77089758054214</v>
      </c>
      <c r="L99">
        <f t="shared" si="2"/>
        <v>0.22196048358533541</v>
      </c>
      <c r="M99">
        <f t="shared" si="2"/>
        <v>1.4799065395683484</v>
      </c>
      <c r="N99">
        <f t="shared" si="2"/>
        <v>0.60202965840147238</v>
      </c>
      <c r="O99">
        <f t="shared" si="2"/>
        <v>1.7009462686061245</v>
      </c>
      <c r="P99">
        <f t="shared" si="2"/>
        <v>0.63448506012948713</v>
      </c>
      <c r="Q99">
        <f t="shared" si="2"/>
        <v>0.11123873153439852</v>
      </c>
      <c r="R99">
        <f t="shared" si="2"/>
        <v>0.43201330987474762</v>
      </c>
      <c r="S99">
        <f t="shared" si="2"/>
        <v>0.28104461504226336</v>
      </c>
      <c r="T99">
        <f t="shared" si="2"/>
        <v>0</v>
      </c>
      <c r="U99">
        <f t="shared" si="2"/>
        <v>1.4414421001348312</v>
      </c>
      <c r="V99">
        <f t="shared" si="2"/>
        <v>0.28366698804689716</v>
      </c>
      <c r="W99">
        <f t="shared" si="2"/>
        <v>0.38630419952442302</v>
      </c>
      <c r="X99">
        <f t="shared" si="2"/>
        <v>1.5045770480926548</v>
      </c>
      <c r="Y99">
        <f t="shared" si="2"/>
        <v>0</v>
      </c>
      <c r="Z99">
        <f t="shared" si="2"/>
        <v>0.14538881884502264</v>
      </c>
      <c r="AA99">
        <f t="shared" si="2"/>
        <v>0.20132839150379767</v>
      </c>
      <c r="AB99">
        <f t="shared" si="2"/>
        <v>0.17645618889523609</v>
      </c>
      <c r="AC99">
        <f t="shared" si="2"/>
        <v>0.10995340333243675</v>
      </c>
      <c r="AD99">
        <f t="shared" si="2"/>
        <v>7.6554332969682032E-2</v>
      </c>
      <c r="AE99">
        <f t="shared" si="2"/>
        <v>0.24495637071317208</v>
      </c>
      <c r="AF99">
        <f t="shared" si="2"/>
        <v>0.23496576975000036</v>
      </c>
      <c r="AG99">
        <f t="shared" si="2"/>
        <v>0.6752429756448004</v>
      </c>
      <c r="AH99">
        <f t="shared" si="2"/>
        <v>0.36207572476979921</v>
      </c>
      <c r="AI99">
        <f t="shared" si="2"/>
        <v>0</v>
      </c>
      <c r="AJ99">
        <f t="shared" si="2"/>
        <v>0</v>
      </c>
      <c r="AK99">
        <f t="shared" si="2"/>
        <v>0.5368497715290772</v>
      </c>
      <c r="AL99">
        <f t="shared" si="2"/>
        <v>0.68168253309591231</v>
      </c>
      <c r="AM99">
        <f t="shared" si="2"/>
        <v>0.1610751753146287</v>
      </c>
      <c r="AN99">
        <f t="shared" si="2"/>
        <v>0</v>
      </c>
      <c r="AO99">
        <f t="shared" si="2"/>
        <v>0</v>
      </c>
      <c r="AP99">
        <f t="shared" si="2"/>
        <v>1.3260831617274229E-2</v>
      </c>
      <c r="AQ99">
        <f t="shared" si="2"/>
        <v>0.35556725379999976</v>
      </c>
      <c r="AR99">
        <f t="shared" si="2"/>
        <v>0.36292728419999981</v>
      </c>
      <c r="AS99">
        <f t="shared" si="2"/>
        <v>0.30738761604690756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24.496185025110865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157.8222449433899</v>
      </c>
      <c r="L3">
        <v>63.219846654464853</v>
      </c>
      <c r="M3">
        <v>0</v>
      </c>
      <c r="N3">
        <v>14.489308645398774</v>
      </c>
      <c r="O3">
        <v>48.71189780807827</v>
      </c>
      <c r="P3">
        <v>66.761372765199326</v>
      </c>
      <c r="Q3">
        <v>2.6799923791469196</v>
      </c>
      <c r="R3">
        <v>10.40777251390244</v>
      </c>
      <c r="S3">
        <v>6.479803721003135</v>
      </c>
      <c r="T3">
        <v>0</v>
      </c>
      <c r="U3">
        <v>320.04046628867758</v>
      </c>
      <c r="V3">
        <v>5.0989596508728177</v>
      </c>
      <c r="W3">
        <v>8.5476968850267401</v>
      </c>
      <c r="X3">
        <v>36.232872650467023</v>
      </c>
      <c r="Y3">
        <v>0</v>
      </c>
      <c r="Z3">
        <v>3.2032516579999997</v>
      </c>
      <c r="AA3">
        <v>0</v>
      </c>
      <c r="AB3">
        <v>3.2349709372843218</v>
      </c>
      <c r="AC3">
        <v>2.3767312088895864</v>
      </c>
      <c r="AD3">
        <v>0</v>
      </c>
      <c r="AE3">
        <v>4.0477262626656278</v>
      </c>
      <c r="AF3">
        <v>0</v>
      </c>
      <c r="AG3">
        <v>0</v>
      </c>
      <c r="AH3">
        <v>0</v>
      </c>
      <c r="AI3">
        <v>0</v>
      </c>
      <c r="AJ3">
        <v>0</v>
      </c>
      <c r="AK3">
        <v>12.934060023010245</v>
      </c>
      <c r="AL3">
        <v>6.2779574000000018</v>
      </c>
      <c r="AM3">
        <v>3.8819649215303831</v>
      </c>
      <c r="AN3">
        <v>0</v>
      </c>
      <c r="AO3">
        <v>0</v>
      </c>
      <c r="AP3">
        <v>0</v>
      </c>
      <c r="AQ3">
        <v>0</v>
      </c>
      <c r="AR3">
        <v>10.032431600000001</v>
      </c>
      <c r="AS3">
        <v>7.5997496491971459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794.08107856620518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157.8222463089065</v>
      </c>
      <c r="L4">
        <v>63.219846654464853</v>
      </c>
      <c r="M4">
        <v>0</v>
      </c>
      <c r="N4">
        <v>14.502798423817866</v>
      </c>
      <c r="O4">
        <v>48.71189780807827</v>
      </c>
      <c r="P4">
        <v>66.761372765199326</v>
      </c>
      <c r="Q4">
        <v>2.6799923791469196</v>
      </c>
      <c r="R4">
        <v>10.40777251390244</v>
      </c>
      <c r="S4">
        <v>6.479803721003135</v>
      </c>
      <c r="T4">
        <v>0</v>
      </c>
      <c r="U4">
        <v>320.04046628867758</v>
      </c>
      <c r="V4">
        <v>5.0989596508728177</v>
      </c>
      <c r="W4">
        <v>8.5476968850267401</v>
      </c>
      <c r="X4">
        <v>36.232872650467023</v>
      </c>
      <c r="Y4">
        <v>0</v>
      </c>
      <c r="Z4">
        <v>3.2032516579999997</v>
      </c>
      <c r="AA4">
        <v>0</v>
      </c>
      <c r="AB4">
        <v>3.2349709372843218</v>
      </c>
      <c r="AC4">
        <v>2.3767312088895864</v>
      </c>
      <c r="AD4">
        <v>0</v>
      </c>
      <c r="AE4">
        <v>4.0477262626656278</v>
      </c>
      <c r="AF4">
        <v>0</v>
      </c>
      <c r="AG4">
        <v>0</v>
      </c>
      <c r="AH4">
        <v>0</v>
      </c>
      <c r="AI4">
        <v>0</v>
      </c>
      <c r="AJ4">
        <v>0</v>
      </c>
      <c r="AK4">
        <v>12.934060023010245</v>
      </c>
      <c r="AL4">
        <v>6.5633191000000011</v>
      </c>
      <c r="AM4">
        <v>3.8819649215303831</v>
      </c>
      <c r="AN4">
        <v>0</v>
      </c>
      <c r="AO4">
        <v>0</v>
      </c>
      <c r="AP4">
        <v>0</v>
      </c>
      <c r="AQ4">
        <v>0</v>
      </c>
      <c r="AR4">
        <v>10.032431600000001</v>
      </c>
      <c r="AS4">
        <v>7.5997496491971459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794.3799314101409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157.8222449433899</v>
      </c>
      <c r="L5">
        <v>63.079846994046875</v>
      </c>
      <c r="M5">
        <v>0</v>
      </c>
      <c r="N5">
        <v>14.502798423817866</v>
      </c>
      <c r="O5">
        <v>48.71189780807827</v>
      </c>
      <c r="P5">
        <v>66.761372765199326</v>
      </c>
      <c r="Q5">
        <v>2.6799923791469196</v>
      </c>
      <c r="R5">
        <v>10.40777251390244</v>
      </c>
      <c r="S5">
        <v>6.479803721003135</v>
      </c>
      <c r="T5">
        <v>0</v>
      </c>
      <c r="U5">
        <v>320.04046628867758</v>
      </c>
      <c r="V5">
        <v>5.0989596508728177</v>
      </c>
      <c r="W5">
        <v>8.5476968850267401</v>
      </c>
      <c r="X5">
        <v>36.232872650467023</v>
      </c>
      <c r="Y5">
        <v>0</v>
      </c>
      <c r="Z5">
        <v>4.8048776140000005</v>
      </c>
      <c r="AA5">
        <v>0</v>
      </c>
      <c r="AB5">
        <v>3.2349709372843218</v>
      </c>
      <c r="AC5">
        <v>2.3767312088895864</v>
      </c>
      <c r="AD5">
        <v>0</v>
      </c>
      <c r="AE5">
        <v>4.0477262626656278</v>
      </c>
      <c r="AF5">
        <v>0</v>
      </c>
      <c r="AG5">
        <v>0</v>
      </c>
      <c r="AH5">
        <v>0</v>
      </c>
      <c r="AI5">
        <v>0</v>
      </c>
      <c r="AJ5">
        <v>0</v>
      </c>
      <c r="AK5">
        <v>12.934060023010245</v>
      </c>
      <c r="AL5">
        <v>19.493057793029262</v>
      </c>
      <c r="AM5">
        <v>3.8819649215303831</v>
      </c>
      <c r="AN5">
        <v>0</v>
      </c>
      <c r="AO5">
        <v>0</v>
      </c>
      <c r="AP5">
        <v>0</v>
      </c>
      <c r="AQ5">
        <v>0</v>
      </c>
      <c r="AR5">
        <v>8.4055508000000003</v>
      </c>
      <c r="AS5">
        <v>7.5997496491971459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807.14441423323569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157.88856064442737</v>
      </c>
      <c r="L6">
        <v>63.079846994046875</v>
      </c>
      <c r="M6">
        <v>0</v>
      </c>
      <c r="N6">
        <v>14.502798423817866</v>
      </c>
      <c r="O6">
        <v>48.71189780807827</v>
      </c>
      <c r="P6">
        <v>66.761372765199326</v>
      </c>
      <c r="Q6">
        <v>2.6799923791469196</v>
      </c>
      <c r="R6">
        <v>10.40777251390244</v>
      </c>
      <c r="S6">
        <v>6.479803721003135</v>
      </c>
      <c r="T6">
        <v>0</v>
      </c>
      <c r="U6">
        <v>320.04046628867758</v>
      </c>
      <c r="V6">
        <v>5.0989596508728177</v>
      </c>
      <c r="W6">
        <v>8.5476968850267401</v>
      </c>
      <c r="X6">
        <v>36.232872650467023</v>
      </c>
      <c r="Y6">
        <v>0</v>
      </c>
      <c r="Z6">
        <v>4.8048776140000005</v>
      </c>
      <c r="AA6">
        <v>0</v>
      </c>
      <c r="AB6">
        <v>0.81856562700675184</v>
      </c>
      <c r="AC6">
        <v>2.3767312088895864</v>
      </c>
      <c r="AD6">
        <v>0</v>
      </c>
      <c r="AE6">
        <v>4.0477262626656278</v>
      </c>
      <c r="AF6">
        <v>0</v>
      </c>
      <c r="AG6">
        <v>0</v>
      </c>
      <c r="AH6">
        <v>0</v>
      </c>
      <c r="AI6">
        <v>0</v>
      </c>
      <c r="AJ6">
        <v>0</v>
      </c>
      <c r="AK6">
        <v>12.934060023010245</v>
      </c>
      <c r="AL6">
        <v>19.493057793029262</v>
      </c>
      <c r="AM6">
        <v>3.8819649215303831</v>
      </c>
      <c r="AN6">
        <v>0</v>
      </c>
      <c r="AO6">
        <v>0</v>
      </c>
      <c r="AP6">
        <v>0</v>
      </c>
      <c r="AQ6">
        <v>0</v>
      </c>
      <c r="AR6">
        <v>8.4055508000000003</v>
      </c>
      <c r="AS6">
        <v>7.5997496491971459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804.79432462399552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157.89935737084653</v>
      </c>
      <c r="L7">
        <v>63.079846994046875</v>
      </c>
      <c r="M7">
        <v>0</v>
      </c>
      <c r="N7">
        <v>14.502798423817866</v>
      </c>
      <c r="O7">
        <v>48.71189780807827</v>
      </c>
      <c r="P7">
        <v>66.761372765199326</v>
      </c>
      <c r="Q7">
        <v>2.6799923791469196</v>
      </c>
      <c r="R7">
        <v>10.40777251390244</v>
      </c>
      <c r="S7">
        <v>6.479803721003135</v>
      </c>
      <c r="T7">
        <v>0</v>
      </c>
      <c r="U7">
        <v>320.04046628867758</v>
      </c>
      <c r="V7">
        <v>5.0989596508728177</v>
      </c>
      <c r="W7">
        <v>8.5476968850267401</v>
      </c>
      <c r="X7">
        <v>36.232872650467023</v>
      </c>
      <c r="Y7">
        <v>0</v>
      </c>
      <c r="Z7">
        <v>3.2032516579999997</v>
      </c>
      <c r="AA7">
        <v>0</v>
      </c>
      <c r="AB7">
        <v>0.81856562700675184</v>
      </c>
      <c r="AC7">
        <v>2.3767312088895864</v>
      </c>
      <c r="AD7">
        <v>0</v>
      </c>
      <c r="AE7">
        <v>4.0477262626656278</v>
      </c>
      <c r="AF7">
        <v>0</v>
      </c>
      <c r="AG7">
        <v>0</v>
      </c>
      <c r="AH7">
        <v>0</v>
      </c>
      <c r="AI7">
        <v>0</v>
      </c>
      <c r="AJ7">
        <v>0</v>
      </c>
      <c r="AK7">
        <v>12.934060023010245</v>
      </c>
      <c r="AL7">
        <v>19.493057793029262</v>
      </c>
      <c r="AM7">
        <v>3.8819649215303831</v>
      </c>
      <c r="AN7">
        <v>0</v>
      </c>
      <c r="AO7">
        <v>0</v>
      </c>
      <c r="AP7">
        <v>0</v>
      </c>
      <c r="AQ7">
        <v>0</v>
      </c>
      <c r="AR7">
        <v>8.4055508000000003</v>
      </c>
      <c r="AS7">
        <v>7.5997496491971459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803.20349539441463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157.89935737084653</v>
      </c>
      <c r="L8">
        <v>63.079846994046875</v>
      </c>
      <c r="M8">
        <v>0</v>
      </c>
      <c r="N8">
        <v>14.502798423817866</v>
      </c>
      <c r="O8">
        <v>48.71189780807827</v>
      </c>
      <c r="P8">
        <v>66.761372765199326</v>
      </c>
      <c r="Q8">
        <v>2.6799923791469196</v>
      </c>
      <c r="R8">
        <v>10.40777251390244</v>
      </c>
      <c r="S8">
        <v>6.479803721003135</v>
      </c>
      <c r="T8">
        <v>0</v>
      </c>
      <c r="U8">
        <v>320.04046628867758</v>
      </c>
      <c r="V8">
        <v>5.0989596508728177</v>
      </c>
      <c r="W8">
        <v>8.5476968850267401</v>
      </c>
      <c r="X8">
        <v>36.232872650467023</v>
      </c>
      <c r="Y8">
        <v>0</v>
      </c>
      <c r="Z8">
        <v>3.2032516579999997</v>
      </c>
      <c r="AA8">
        <v>0</v>
      </c>
      <c r="AB8">
        <v>0.81856562700675184</v>
      </c>
      <c r="AC8">
        <v>2.3767312088895864</v>
      </c>
      <c r="AD8">
        <v>0</v>
      </c>
      <c r="AE8">
        <v>4.0477262626656278</v>
      </c>
      <c r="AF8">
        <v>0</v>
      </c>
      <c r="AG8">
        <v>0</v>
      </c>
      <c r="AH8">
        <v>0</v>
      </c>
      <c r="AI8">
        <v>0</v>
      </c>
      <c r="AJ8">
        <v>0</v>
      </c>
      <c r="AK8">
        <v>12.934060023010245</v>
      </c>
      <c r="AL8">
        <v>19.493057793029262</v>
      </c>
      <c r="AM8">
        <v>3.8819649215303831</v>
      </c>
      <c r="AN8">
        <v>0</v>
      </c>
      <c r="AO8">
        <v>0</v>
      </c>
      <c r="AP8">
        <v>0</v>
      </c>
      <c r="AQ8">
        <v>0</v>
      </c>
      <c r="AR8">
        <v>8.4055508000000003</v>
      </c>
      <c r="AS8">
        <v>7.5997496491971459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803.20349539441463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157.89935737084653</v>
      </c>
      <c r="L9">
        <v>63.079846994046875</v>
      </c>
      <c r="M9">
        <v>0</v>
      </c>
      <c r="N9">
        <v>14.502798423817866</v>
      </c>
      <c r="O9">
        <v>48.71189780807827</v>
      </c>
      <c r="P9">
        <v>66.761372765199326</v>
      </c>
      <c r="Q9">
        <v>2.6799923791469196</v>
      </c>
      <c r="R9">
        <v>10.40777251390244</v>
      </c>
      <c r="S9">
        <v>6.479803721003135</v>
      </c>
      <c r="T9">
        <v>0</v>
      </c>
      <c r="U9">
        <v>320.04046628867758</v>
      </c>
      <c r="V9">
        <v>5.0989596508728177</v>
      </c>
      <c r="W9">
        <v>8.5476968850267401</v>
      </c>
      <c r="X9">
        <v>36.232872650467023</v>
      </c>
      <c r="Y9">
        <v>0</v>
      </c>
      <c r="Z9">
        <v>3.2032516579999997</v>
      </c>
      <c r="AA9">
        <v>0</v>
      </c>
      <c r="AB9">
        <v>0.81856562700675184</v>
      </c>
      <c r="AC9">
        <v>0</v>
      </c>
      <c r="AD9">
        <v>0</v>
      </c>
      <c r="AE9">
        <v>4.0477262626656278</v>
      </c>
      <c r="AF9">
        <v>0</v>
      </c>
      <c r="AG9">
        <v>0</v>
      </c>
      <c r="AH9">
        <v>0</v>
      </c>
      <c r="AI9">
        <v>0</v>
      </c>
      <c r="AJ9">
        <v>0</v>
      </c>
      <c r="AK9">
        <v>12.934060023010245</v>
      </c>
      <c r="AL9">
        <v>6.5633191000000011</v>
      </c>
      <c r="AM9">
        <v>3.8819649215303831</v>
      </c>
      <c r="AN9">
        <v>0</v>
      </c>
      <c r="AO9">
        <v>0</v>
      </c>
      <c r="AP9">
        <v>0</v>
      </c>
      <c r="AQ9">
        <v>0</v>
      </c>
      <c r="AR9">
        <v>8.4055508000000003</v>
      </c>
      <c r="AS9">
        <v>7.2693258508028551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787.56660169410134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157.89935737084653</v>
      </c>
      <c r="L10">
        <v>63.079846994046875</v>
      </c>
      <c r="M10">
        <v>0</v>
      </c>
      <c r="N10">
        <v>14.502798423817866</v>
      </c>
      <c r="O10">
        <v>48.71189780807827</v>
      </c>
      <c r="P10">
        <v>66.761372765199326</v>
      </c>
      <c r="Q10">
        <v>2.6799923791469196</v>
      </c>
      <c r="R10">
        <v>10.40777251390244</v>
      </c>
      <c r="S10">
        <v>6.479803721003135</v>
      </c>
      <c r="T10">
        <v>0</v>
      </c>
      <c r="U10">
        <v>320.04046628867758</v>
      </c>
      <c r="V10">
        <v>5.0989596508728177</v>
      </c>
      <c r="W10">
        <v>8.5476968850267401</v>
      </c>
      <c r="X10">
        <v>36.232872650467023</v>
      </c>
      <c r="Y10">
        <v>0</v>
      </c>
      <c r="Z10">
        <v>3.2032516579999997</v>
      </c>
      <c r="AA10">
        <v>0</v>
      </c>
      <c r="AB10">
        <v>0.81856562700675184</v>
      </c>
      <c r="AC10">
        <v>0</v>
      </c>
      <c r="AD10">
        <v>0</v>
      </c>
      <c r="AE10">
        <v>4.0477262626656278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12.934060023010245</v>
      </c>
      <c r="AL10">
        <v>6.2779574000000018</v>
      </c>
      <c r="AM10">
        <v>3.8819649215303831</v>
      </c>
      <c r="AN10">
        <v>0</v>
      </c>
      <c r="AO10">
        <v>0</v>
      </c>
      <c r="AP10">
        <v>0</v>
      </c>
      <c r="AQ10">
        <v>0</v>
      </c>
      <c r="AR10">
        <v>8.4055508000000003</v>
      </c>
      <c r="AS10">
        <v>7.2693258508028551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787.28123999410138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157.89161792434481</v>
      </c>
      <c r="L11">
        <v>63.079615188030402</v>
      </c>
      <c r="M11">
        <v>0</v>
      </c>
      <c r="N11">
        <v>14.502798423817866</v>
      </c>
      <c r="O11">
        <v>48.71189780807827</v>
      </c>
      <c r="P11">
        <v>66.761372765199326</v>
      </c>
      <c r="Q11">
        <v>2.6799923791469196</v>
      </c>
      <c r="R11">
        <v>10.40777251390244</v>
      </c>
      <c r="S11">
        <v>6.479803721003135</v>
      </c>
      <c r="T11">
        <v>0</v>
      </c>
      <c r="U11">
        <v>320.04046628867758</v>
      </c>
      <c r="V11">
        <v>5.0989596508728177</v>
      </c>
      <c r="W11">
        <v>8.5476968850267401</v>
      </c>
      <c r="X11">
        <v>36.232872650467023</v>
      </c>
      <c r="Y11">
        <v>0</v>
      </c>
      <c r="Z11">
        <v>3.2032516579999997</v>
      </c>
      <c r="AA11">
        <v>0</v>
      </c>
      <c r="AB11">
        <v>0.81856562700675184</v>
      </c>
      <c r="AC11">
        <v>0</v>
      </c>
      <c r="AD11">
        <v>0</v>
      </c>
      <c r="AE11">
        <v>4.0477262626656278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12.934060023010245</v>
      </c>
      <c r="AL11">
        <v>6.2779574000000018</v>
      </c>
      <c r="AM11">
        <v>3.8819649215303831</v>
      </c>
      <c r="AN11">
        <v>0</v>
      </c>
      <c r="AO11">
        <v>0</v>
      </c>
      <c r="AP11">
        <v>0</v>
      </c>
      <c r="AQ11">
        <v>0</v>
      </c>
      <c r="AR11">
        <v>8.4055508000000003</v>
      </c>
      <c r="AS11">
        <v>7.2693258508028551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787.27326874158325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96.700587467064963</v>
      </c>
      <c r="L12">
        <v>63.079615188030402</v>
      </c>
      <c r="M12">
        <v>0</v>
      </c>
      <c r="N12">
        <v>14.502798423817866</v>
      </c>
      <c r="O12">
        <v>48.71189780807827</v>
      </c>
      <c r="P12">
        <v>66.761372765199326</v>
      </c>
      <c r="Q12">
        <v>2.6799923791469196</v>
      </c>
      <c r="R12">
        <v>10.40777251390244</v>
      </c>
      <c r="S12">
        <v>6.479803721003135</v>
      </c>
      <c r="T12">
        <v>0</v>
      </c>
      <c r="U12">
        <v>320.04046628867758</v>
      </c>
      <c r="V12">
        <v>5.0989596508728177</v>
      </c>
      <c r="W12">
        <v>8.5476968850267401</v>
      </c>
      <c r="X12">
        <v>36.232872650467023</v>
      </c>
      <c r="Y12">
        <v>0</v>
      </c>
      <c r="Z12">
        <v>3.2032516579999997</v>
      </c>
      <c r="AA12">
        <v>0</v>
      </c>
      <c r="AB12">
        <v>0.81856562700675184</v>
      </c>
      <c r="AC12">
        <v>0</v>
      </c>
      <c r="AD12">
        <v>0</v>
      </c>
      <c r="AE12">
        <v>4.0477262626656278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12.934060023010245</v>
      </c>
      <c r="AL12">
        <v>6.2779574000000018</v>
      </c>
      <c r="AM12">
        <v>3.8819649215303831</v>
      </c>
      <c r="AN12">
        <v>0</v>
      </c>
      <c r="AO12">
        <v>0</v>
      </c>
      <c r="AP12">
        <v>0</v>
      </c>
      <c r="AQ12">
        <v>0</v>
      </c>
      <c r="AR12">
        <v>8.4055508000000003</v>
      </c>
      <c r="AS12">
        <v>7.2693258508028551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726.08223828430334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96.699496245270282</v>
      </c>
      <c r="L13">
        <v>63.081281679113012</v>
      </c>
      <c r="M13">
        <v>0</v>
      </c>
      <c r="N13">
        <v>14.502798423817866</v>
      </c>
      <c r="O13">
        <v>48.71189780807827</v>
      </c>
      <c r="P13">
        <v>66.761372765199326</v>
      </c>
      <c r="Q13">
        <v>2.6799923791469196</v>
      </c>
      <c r="R13">
        <v>10.41632017066968</v>
      </c>
      <c r="S13">
        <v>6.4804148493647924</v>
      </c>
      <c r="T13">
        <v>0</v>
      </c>
      <c r="U13">
        <v>320.04046628867758</v>
      </c>
      <c r="V13">
        <v>5.1000855902777777</v>
      </c>
      <c r="W13">
        <v>8.5476968850267401</v>
      </c>
      <c r="X13">
        <v>36.232872650467023</v>
      </c>
      <c r="Y13">
        <v>0</v>
      </c>
      <c r="Z13">
        <v>3.2032516579999997</v>
      </c>
      <c r="AA13">
        <v>0</v>
      </c>
      <c r="AB13">
        <v>0.81856562700675184</v>
      </c>
      <c r="AC13">
        <v>0</v>
      </c>
      <c r="AD13">
        <v>0</v>
      </c>
      <c r="AE13">
        <v>4.0477262626656278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12.934060023010245</v>
      </c>
      <c r="AL13">
        <v>6.2779574000000018</v>
      </c>
      <c r="AM13">
        <v>3.8819649215303831</v>
      </c>
      <c r="AN13">
        <v>0</v>
      </c>
      <c r="AO13">
        <v>0</v>
      </c>
      <c r="AP13">
        <v>9.4375208253852538E-2</v>
      </c>
      <c r="AQ13">
        <v>0</v>
      </c>
      <c r="AR13">
        <v>8.4055508000000003</v>
      </c>
      <c r="AS13">
        <v>7.2693258508028551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726.18747348637896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96.699496245270282</v>
      </c>
      <c r="L14">
        <v>63.081052403893935</v>
      </c>
      <c r="M14">
        <v>0</v>
      </c>
      <c r="N14">
        <v>14.502798423817866</v>
      </c>
      <c r="O14">
        <v>48.71189780807827</v>
      </c>
      <c r="P14">
        <v>66.761372765199326</v>
      </c>
      <c r="Q14">
        <v>2.6799923791469196</v>
      </c>
      <c r="R14">
        <v>10.257852209509657</v>
      </c>
      <c r="S14">
        <v>6.4804148493647924</v>
      </c>
      <c r="T14">
        <v>0</v>
      </c>
      <c r="U14">
        <v>320.04046628867758</v>
      </c>
      <c r="V14">
        <v>5.0989596508728177</v>
      </c>
      <c r="W14">
        <v>8.5476968850267401</v>
      </c>
      <c r="X14">
        <v>36.232872650467023</v>
      </c>
      <c r="Y14">
        <v>0</v>
      </c>
      <c r="Z14">
        <v>3.2032516579999997</v>
      </c>
      <c r="AA14">
        <v>0</v>
      </c>
      <c r="AB14">
        <v>0.81856562700675184</v>
      </c>
      <c r="AC14">
        <v>0</v>
      </c>
      <c r="AD14">
        <v>0</v>
      </c>
      <c r="AE14">
        <v>4.0477262626656278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12.934060023010245</v>
      </c>
      <c r="AL14">
        <v>6.2779574000000018</v>
      </c>
      <c r="AM14">
        <v>3.8819649215303831</v>
      </c>
      <c r="AN14">
        <v>0</v>
      </c>
      <c r="AO14">
        <v>0</v>
      </c>
      <c r="AP14">
        <v>9.4375208253852538E-2</v>
      </c>
      <c r="AQ14">
        <v>0</v>
      </c>
      <c r="AR14">
        <v>8.4055508000000003</v>
      </c>
      <c r="AS14">
        <v>7.2693258508028551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726.02765031059494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87.029539092061199</v>
      </c>
      <c r="L15">
        <v>35.86961633405145</v>
      </c>
      <c r="M15">
        <v>0</v>
      </c>
      <c r="N15">
        <v>14.502798423817866</v>
      </c>
      <c r="O15">
        <v>48.71189780807827</v>
      </c>
      <c r="P15">
        <v>66.761372765199326</v>
      </c>
      <c r="Q15">
        <v>2.6799923791469196</v>
      </c>
      <c r="R15">
        <v>10.40777251390244</v>
      </c>
      <c r="S15">
        <v>6.479803721003135</v>
      </c>
      <c r="T15">
        <v>0</v>
      </c>
      <c r="U15">
        <v>320.04046628867758</v>
      </c>
      <c r="V15">
        <v>5.0989596508728177</v>
      </c>
      <c r="W15">
        <v>8.5476968850267401</v>
      </c>
      <c r="X15">
        <v>36.232872650467023</v>
      </c>
      <c r="Y15">
        <v>0</v>
      </c>
      <c r="Z15">
        <v>3.2032516579999997</v>
      </c>
      <c r="AA15">
        <v>0</v>
      </c>
      <c r="AB15">
        <v>0.81856562700675184</v>
      </c>
      <c r="AC15">
        <v>0</v>
      </c>
      <c r="AD15">
        <v>0</v>
      </c>
      <c r="AE15">
        <v>4.0477262626656278</v>
      </c>
      <c r="AF15">
        <v>0</v>
      </c>
      <c r="AG15">
        <v>0</v>
      </c>
      <c r="AH15">
        <v>4.6520435999999998</v>
      </c>
      <c r="AI15">
        <v>0</v>
      </c>
      <c r="AJ15">
        <v>0</v>
      </c>
      <c r="AK15">
        <v>12.934060023010245</v>
      </c>
      <c r="AL15">
        <v>6.2779574000000018</v>
      </c>
      <c r="AM15">
        <v>3.8819649215303831</v>
      </c>
      <c r="AN15">
        <v>0</v>
      </c>
      <c r="AO15">
        <v>0</v>
      </c>
      <c r="AP15">
        <v>9.4375208253852538E-2</v>
      </c>
      <c r="AQ15">
        <v>0</v>
      </c>
      <c r="AR15">
        <v>10.032431600000001</v>
      </c>
      <c r="AS15">
        <v>7.2693258508028551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695.57449066357447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87.029539092061199</v>
      </c>
      <c r="L16">
        <v>34.810195628574682</v>
      </c>
      <c r="M16">
        <v>0</v>
      </c>
      <c r="N16">
        <v>14.502798423817866</v>
      </c>
      <c r="O16">
        <v>48.71189780807827</v>
      </c>
      <c r="P16">
        <v>66.761372765199326</v>
      </c>
      <c r="Q16">
        <v>2.6799923791469196</v>
      </c>
      <c r="R16">
        <v>10.40777251390244</v>
      </c>
      <c r="S16">
        <v>6.479803721003135</v>
      </c>
      <c r="T16">
        <v>0</v>
      </c>
      <c r="U16">
        <v>320.04046628867758</v>
      </c>
      <c r="V16">
        <v>5.0989596508728177</v>
      </c>
      <c r="W16">
        <v>8.5476968850267401</v>
      </c>
      <c r="X16">
        <v>36.232872650467023</v>
      </c>
      <c r="Y16">
        <v>0</v>
      </c>
      <c r="Z16">
        <v>3.2032516579999997</v>
      </c>
      <c r="AA16">
        <v>0</v>
      </c>
      <c r="AB16">
        <v>0.81856562700675184</v>
      </c>
      <c r="AC16">
        <v>0</v>
      </c>
      <c r="AD16">
        <v>0</v>
      </c>
      <c r="AE16">
        <v>4.0477262626656278</v>
      </c>
      <c r="AF16">
        <v>0</v>
      </c>
      <c r="AG16">
        <v>0</v>
      </c>
      <c r="AH16">
        <v>4.6520435999999998</v>
      </c>
      <c r="AI16">
        <v>0</v>
      </c>
      <c r="AJ16">
        <v>0</v>
      </c>
      <c r="AK16">
        <v>12.934060023010245</v>
      </c>
      <c r="AL16">
        <v>6.2779574000000018</v>
      </c>
      <c r="AM16">
        <v>3.8819649215303831</v>
      </c>
      <c r="AN16">
        <v>0</v>
      </c>
      <c r="AO16">
        <v>0</v>
      </c>
      <c r="AP16">
        <v>9.4375208253852538E-2</v>
      </c>
      <c r="AQ16">
        <v>0</v>
      </c>
      <c r="AR16">
        <v>10.032431600000001</v>
      </c>
      <c r="AS16">
        <v>7.2693258508028551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694.51506995809757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87.029539092061199</v>
      </c>
      <c r="L17">
        <v>34.810195628574682</v>
      </c>
      <c r="M17">
        <v>0</v>
      </c>
      <c r="N17">
        <v>14.502798423817866</v>
      </c>
      <c r="O17">
        <v>48.71189780807827</v>
      </c>
      <c r="P17">
        <v>66.761372765199326</v>
      </c>
      <c r="Q17">
        <v>2.6799923791469196</v>
      </c>
      <c r="R17">
        <v>10.40777251390244</v>
      </c>
      <c r="S17">
        <v>6.479803721003135</v>
      </c>
      <c r="T17">
        <v>0</v>
      </c>
      <c r="U17">
        <v>320.04046628867758</v>
      </c>
      <c r="V17">
        <v>5.0989596508728177</v>
      </c>
      <c r="W17">
        <v>8.5476968850267401</v>
      </c>
      <c r="X17">
        <v>36.232872650467023</v>
      </c>
      <c r="Y17">
        <v>0</v>
      </c>
      <c r="Z17">
        <v>3.2032516579999997</v>
      </c>
      <c r="AA17">
        <v>0</v>
      </c>
      <c r="AB17">
        <v>0.81856562700675184</v>
      </c>
      <c r="AC17">
        <v>0</v>
      </c>
      <c r="AD17">
        <v>0</v>
      </c>
      <c r="AE17">
        <v>4.0477262626656278</v>
      </c>
      <c r="AF17">
        <v>0</v>
      </c>
      <c r="AG17">
        <v>0</v>
      </c>
      <c r="AH17">
        <v>4.6520435999999998</v>
      </c>
      <c r="AI17">
        <v>0</v>
      </c>
      <c r="AJ17">
        <v>0</v>
      </c>
      <c r="AK17">
        <v>12.934060023010245</v>
      </c>
      <c r="AL17">
        <v>6.2779574000000018</v>
      </c>
      <c r="AM17">
        <v>3.8819649215303831</v>
      </c>
      <c r="AN17">
        <v>0</v>
      </c>
      <c r="AO17">
        <v>0</v>
      </c>
      <c r="AP17">
        <v>1.6358372816768851</v>
      </c>
      <c r="AQ17">
        <v>0</v>
      </c>
      <c r="AR17">
        <v>8.4055508000000003</v>
      </c>
      <c r="AS17">
        <v>7.2693258508028551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694.42965123152067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87.029539092061199</v>
      </c>
      <c r="L18">
        <v>34.810195628574682</v>
      </c>
      <c r="M18">
        <v>0</v>
      </c>
      <c r="N18">
        <v>14.502798423817866</v>
      </c>
      <c r="O18">
        <v>48.71189780807827</v>
      </c>
      <c r="P18">
        <v>66.761372765199326</v>
      </c>
      <c r="Q18">
        <v>2.6799923791469196</v>
      </c>
      <c r="R18">
        <v>10.40777251390244</v>
      </c>
      <c r="S18">
        <v>6.479803721003135</v>
      </c>
      <c r="T18">
        <v>0</v>
      </c>
      <c r="U18">
        <v>320.04046628867758</v>
      </c>
      <c r="V18">
        <v>5.0989596508728177</v>
      </c>
      <c r="W18">
        <v>8.5476968850267401</v>
      </c>
      <c r="X18">
        <v>36.232872650467023</v>
      </c>
      <c r="Y18">
        <v>0</v>
      </c>
      <c r="Z18">
        <v>3.2032516579999997</v>
      </c>
      <c r="AA18">
        <v>3.4497956780356316</v>
      </c>
      <c r="AB18">
        <v>3.2349709372843218</v>
      </c>
      <c r="AC18">
        <v>0</v>
      </c>
      <c r="AD18">
        <v>0</v>
      </c>
      <c r="AE18">
        <v>4.0477262626656278</v>
      </c>
      <c r="AF18">
        <v>0</v>
      </c>
      <c r="AG18">
        <v>0</v>
      </c>
      <c r="AH18">
        <v>5.2335489229989438</v>
      </c>
      <c r="AI18">
        <v>0</v>
      </c>
      <c r="AJ18">
        <v>0</v>
      </c>
      <c r="AK18">
        <v>12.934060023010245</v>
      </c>
      <c r="AL18">
        <v>6.2779574000000018</v>
      </c>
      <c r="AM18">
        <v>3.8819649215303831</v>
      </c>
      <c r="AN18">
        <v>0</v>
      </c>
      <c r="AO18">
        <v>0</v>
      </c>
      <c r="AP18">
        <v>1.6358372816768851</v>
      </c>
      <c r="AQ18">
        <v>0</v>
      </c>
      <c r="AR18">
        <v>8.4055508000000003</v>
      </c>
      <c r="AS18">
        <v>7.2693258508028551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700.8773575428329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87.029539092061199</v>
      </c>
      <c r="L19">
        <v>34.810195628574682</v>
      </c>
      <c r="M19">
        <v>0</v>
      </c>
      <c r="N19">
        <v>14.502798423817866</v>
      </c>
      <c r="O19">
        <v>48.71189780807827</v>
      </c>
      <c r="P19">
        <v>66.761372765199326</v>
      </c>
      <c r="Q19">
        <v>2.6799923791469196</v>
      </c>
      <c r="R19">
        <v>10.40777251390244</v>
      </c>
      <c r="S19">
        <v>6.479803721003135</v>
      </c>
      <c r="T19">
        <v>0</v>
      </c>
      <c r="U19">
        <v>320.04046628867758</v>
      </c>
      <c r="V19">
        <v>5.0989596508728177</v>
      </c>
      <c r="W19">
        <v>8.5476968850267401</v>
      </c>
      <c r="X19">
        <v>36.232872650467023</v>
      </c>
      <c r="Y19">
        <v>0</v>
      </c>
      <c r="Z19">
        <v>3.2032516579999997</v>
      </c>
      <c r="AA19">
        <v>3.4497956780356316</v>
      </c>
      <c r="AB19">
        <v>3.2349709372843218</v>
      </c>
      <c r="AC19">
        <v>0</v>
      </c>
      <c r="AD19">
        <v>0</v>
      </c>
      <c r="AE19">
        <v>4.0477262626656278</v>
      </c>
      <c r="AF19">
        <v>0</v>
      </c>
      <c r="AG19">
        <v>0</v>
      </c>
      <c r="AH19">
        <v>5.7452737697993665</v>
      </c>
      <c r="AI19">
        <v>0</v>
      </c>
      <c r="AJ19">
        <v>0</v>
      </c>
      <c r="AK19">
        <v>12.934060023010245</v>
      </c>
      <c r="AL19">
        <v>6.2779574000000018</v>
      </c>
      <c r="AM19">
        <v>3.8819649215303831</v>
      </c>
      <c r="AN19">
        <v>0</v>
      </c>
      <c r="AO19">
        <v>0</v>
      </c>
      <c r="AP19">
        <v>1.6358372816768851</v>
      </c>
      <c r="AQ19">
        <v>0</v>
      </c>
      <c r="AR19">
        <v>8.4055508000000003</v>
      </c>
      <c r="AS19">
        <v>7.2693258508028551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701.38908238963336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87.029539092061199</v>
      </c>
      <c r="L20">
        <v>34.810195628574682</v>
      </c>
      <c r="M20">
        <v>0</v>
      </c>
      <c r="N20">
        <v>14.502798423817866</v>
      </c>
      <c r="O20">
        <v>48.71189780807827</v>
      </c>
      <c r="P20">
        <v>66.761372765199326</v>
      </c>
      <c r="Q20">
        <v>2.6799923791469196</v>
      </c>
      <c r="R20">
        <v>10.40777251390244</v>
      </c>
      <c r="S20">
        <v>6.479803721003135</v>
      </c>
      <c r="T20">
        <v>0</v>
      </c>
      <c r="U20">
        <v>320.04046628867758</v>
      </c>
      <c r="V20">
        <v>5.0989596508728177</v>
      </c>
      <c r="W20">
        <v>8.5476968850267401</v>
      </c>
      <c r="X20">
        <v>36.232872650467023</v>
      </c>
      <c r="Y20">
        <v>0</v>
      </c>
      <c r="Z20">
        <v>3.2032516579999997</v>
      </c>
      <c r="AA20">
        <v>3.4497956780356316</v>
      </c>
      <c r="AB20">
        <v>3.2349709372843218</v>
      </c>
      <c r="AC20">
        <v>0</v>
      </c>
      <c r="AD20">
        <v>0</v>
      </c>
      <c r="AE20">
        <v>4.0477262626656278</v>
      </c>
      <c r="AF20">
        <v>0</v>
      </c>
      <c r="AG20">
        <v>0</v>
      </c>
      <c r="AH20">
        <v>5.7452737697993665</v>
      </c>
      <c r="AI20">
        <v>0</v>
      </c>
      <c r="AJ20">
        <v>0</v>
      </c>
      <c r="AK20">
        <v>12.934060023010245</v>
      </c>
      <c r="AL20">
        <v>3.1389787000000009</v>
      </c>
      <c r="AM20">
        <v>3.8819649215303831</v>
      </c>
      <c r="AN20">
        <v>0</v>
      </c>
      <c r="AO20">
        <v>0</v>
      </c>
      <c r="AP20">
        <v>1.6358372816768851</v>
      </c>
      <c r="AQ20">
        <v>0</v>
      </c>
      <c r="AR20">
        <v>8.4055508000000003</v>
      </c>
      <c r="AS20">
        <v>7.2693258508028551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698.25010368963342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87.029539092061199</v>
      </c>
      <c r="L21">
        <v>34.810195628574682</v>
      </c>
      <c r="M21">
        <v>0</v>
      </c>
      <c r="N21">
        <v>14.502798423817866</v>
      </c>
      <c r="O21">
        <v>48.71189780807827</v>
      </c>
      <c r="P21">
        <v>66.761372765199326</v>
      </c>
      <c r="Q21">
        <v>2.6799923791469196</v>
      </c>
      <c r="R21">
        <v>10.40777251390244</v>
      </c>
      <c r="S21">
        <v>6.479803721003135</v>
      </c>
      <c r="T21">
        <v>0</v>
      </c>
      <c r="U21">
        <v>320.04046628867758</v>
      </c>
      <c r="V21">
        <v>5.0989596508728177</v>
      </c>
      <c r="W21">
        <v>8.5476968850267401</v>
      </c>
      <c r="X21">
        <v>36.232872650467023</v>
      </c>
      <c r="Y21">
        <v>0</v>
      </c>
      <c r="Z21">
        <v>3.2032516579999997</v>
      </c>
      <c r="AA21">
        <v>3.4505718561884673</v>
      </c>
      <c r="AB21">
        <v>3.2349709372843218</v>
      </c>
      <c r="AC21">
        <v>0</v>
      </c>
      <c r="AD21">
        <v>0</v>
      </c>
      <c r="AE21">
        <v>8.0954525253312557</v>
      </c>
      <c r="AF21">
        <v>0</v>
      </c>
      <c r="AG21">
        <v>0</v>
      </c>
      <c r="AH21">
        <v>11.490547793600845</v>
      </c>
      <c r="AI21">
        <v>0</v>
      </c>
      <c r="AJ21">
        <v>0</v>
      </c>
      <c r="AK21">
        <v>12.934060023010245</v>
      </c>
      <c r="AL21">
        <v>3.1389787000000009</v>
      </c>
      <c r="AM21">
        <v>3.8819649215303831</v>
      </c>
      <c r="AN21">
        <v>0</v>
      </c>
      <c r="AO21">
        <v>0</v>
      </c>
      <c r="AP21">
        <v>1.6358372816768851</v>
      </c>
      <c r="AQ21">
        <v>0</v>
      </c>
      <c r="AR21">
        <v>8.4055508000000003</v>
      </c>
      <c r="AS21">
        <v>7.2693258508028551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708.04388015425332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91.860299754342947</v>
      </c>
      <c r="L22">
        <v>63.081440612524851</v>
      </c>
      <c r="M22">
        <v>0</v>
      </c>
      <c r="N22">
        <v>14.502798423817866</v>
      </c>
      <c r="O22">
        <v>48.71189780807827</v>
      </c>
      <c r="P22">
        <v>66.761372765199326</v>
      </c>
      <c r="Q22">
        <v>2.6799923791469196</v>
      </c>
      <c r="R22">
        <v>10.40777251390244</v>
      </c>
      <c r="S22">
        <v>6.7002000957771015</v>
      </c>
      <c r="T22">
        <v>0</v>
      </c>
      <c r="U22">
        <v>320.04046628867758</v>
      </c>
      <c r="V22">
        <v>5.1000855902777777</v>
      </c>
      <c r="W22">
        <v>8.5476968850267401</v>
      </c>
      <c r="X22">
        <v>36.232872650467023</v>
      </c>
      <c r="Y22">
        <v>0</v>
      </c>
      <c r="Z22">
        <v>3.2032516579999997</v>
      </c>
      <c r="AA22">
        <v>6.9011437123769346</v>
      </c>
      <c r="AB22">
        <v>3.2349709372843218</v>
      </c>
      <c r="AC22">
        <v>2.3767312088895864</v>
      </c>
      <c r="AD22">
        <v>0</v>
      </c>
      <c r="AE22">
        <v>8.0954525253312557</v>
      </c>
      <c r="AF22">
        <v>0</v>
      </c>
      <c r="AG22">
        <v>0</v>
      </c>
      <c r="AH22">
        <v>15.281963149799367</v>
      </c>
      <c r="AI22">
        <v>0</v>
      </c>
      <c r="AJ22">
        <v>0</v>
      </c>
      <c r="AK22">
        <v>12.934060023010245</v>
      </c>
      <c r="AL22">
        <v>3.1389787000000009</v>
      </c>
      <c r="AM22">
        <v>3.8819649215303831</v>
      </c>
      <c r="AN22">
        <v>0</v>
      </c>
      <c r="AO22">
        <v>0</v>
      </c>
      <c r="AP22">
        <v>9.4375208253852538E-2</v>
      </c>
      <c r="AQ22">
        <v>0</v>
      </c>
      <c r="AR22">
        <v>8.4055508000000003</v>
      </c>
      <c r="AS22">
        <v>7.2693258508028551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749.44466446251772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91.860299754342947</v>
      </c>
      <c r="L23">
        <v>63.081217077993799</v>
      </c>
      <c r="M23">
        <v>0</v>
      </c>
      <c r="N23">
        <v>14.502798423817866</v>
      </c>
      <c r="O23">
        <v>48.71189780807827</v>
      </c>
      <c r="P23">
        <v>66.761372765199326</v>
      </c>
      <c r="Q23">
        <v>2.6799923791469196</v>
      </c>
      <c r="R23">
        <v>10.41632017066968</v>
      </c>
      <c r="S23">
        <v>6.4804148493647924</v>
      </c>
      <c r="T23">
        <v>0</v>
      </c>
      <c r="U23">
        <v>320.04046628867758</v>
      </c>
      <c r="V23">
        <v>5.1000855902777777</v>
      </c>
      <c r="W23">
        <v>8.5476968850267401</v>
      </c>
      <c r="X23">
        <v>36.232872650467023</v>
      </c>
      <c r="Y23">
        <v>0</v>
      </c>
      <c r="Z23">
        <v>3.2032516579999997</v>
      </c>
      <c r="AA23">
        <v>6.9011437123769346</v>
      </c>
      <c r="AB23">
        <v>3.2349709372843218</v>
      </c>
      <c r="AC23">
        <v>2.3767312088895864</v>
      </c>
      <c r="AD23">
        <v>0</v>
      </c>
      <c r="AE23">
        <v>8.0954525253312557</v>
      </c>
      <c r="AF23">
        <v>0</v>
      </c>
      <c r="AG23">
        <v>0</v>
      </c>
      <c r="AH23">
        <v>15.281963149799367</v>
      </c>
      <c r="AI23">
        <v>0</v>
      </c>
      <c r="AJ23">
        <v>0</v>
      </c>
      <c r="AK23">
        <v>12.934060023010245</v>
      </c>
      <c r="AL23">
        <v>3.1389787000000009</v>
      </c>
      <c r="AM23">
        <v>3.8819649215303831</v>
      </c>
      <c r="AN23">
        <v>0</v>
      </c>
      <c r="AO23">
        <v>0</v>
      </c>
      <c r="AP23">
        <v>9.4375208253852538E-2</v>
      </c>
      <c r="AQ23">
        <v>0</v>
      </c>
      <c r="AR23">
        <v>10.032431600000001</v>
      </c>
      <c r="AS23">
        <v>7.4345377500000005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751.02529603753874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91.861339751281676</v>
      </c>
      <c r="L24">
        <v>63.080668040747589</v>
      </c>
      <c r="M24">
        <v>0</v>
      </c>
      <c r="N24">
        <v>14.502798423817866</v>
      </c>
      <c r="O24">
        <v>48.71189780807827</v>
      </c>
      <c r="P24">
        <v>66.761372765199326</v>
      </c>
      <c r="Q24">
        <v>2.6799923791469196</v>
      </c>
      <c r="R24">
        <v>10.270291542037587</v>
      </c>
      <c r="S24">
        <v>5.6003585117967329</v>
      </c>
      <c r="T24">
        <v>0</v>
      </c>
      <c r="U24">
        <v>320.04046628867758</v>
      </c>
      <c r="V24">
        <v>5.0989596508728177</v>
      </c>
      <c r="W24">
        <v>8.5476968850267401</v>
      </c>
      <c r="X24">
        <v>36.232872650467023</v>
      </c>
      <c r="Y24">
        <v>0</v>
      </c>
      <c r="Z24">
        <v>1.6016259560000001</v>
      </c>
      <c r="AA24">
        <v>8.6729961388888928</v>
      </c>
      <c r="AB24">
        <v>3.2349709372843218</v>
      </c>
      <c r="AC24">
        <v>4.7534626717449342</v>
      </c>
      <c r="AD24">
        <v>2.2385565738077213</v>
      </c>
      <c r="AE24">
        <v>8.0954525253312557</v>
      </c>
      <c r="AF24">
        <v>0</v>
      </c>
      <c r="AG24">
        <v>0</v>
      </c>
      <c r="AH24">
        <v>17.235821563400211</v>
      </c>
      <c r="AI24">
        <v>0</v>
      </c>
      <c r="AJ24">
        <v>0</v>
      </c>
      <c r="AK24">
        <v>12.934060023010245</v>
      </c>
      <c r="AL24">
        <v>3.1389787000000009</v>
      </c>
      <c r="AM24">
        <v>3.8819649215303831</v>
      </c>
      <c r="AN24">
        <v>0</v>
      </c>
      <c r="AO24">
        <v>0</v>
      </c>
      <c r="AP24">
        <v>9.4375208253852538E-2</v>
      </c>
      <c r="AQ24">
        <v>0</v>
      </c>
      <c r="AR24">
        <v>10.032431600000001</v>
      </c>
      <c r="AS24">
        <v>7.4345377500000005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756.7379492664021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91.860299754342947</v>
      </c>
      <c r="L25">
        <v>63.079615188030402</v>
      </c>
      <c r="M25">
        <v>0</v>
      </c>
      <c r="N25">
        <v>14.502798423817866</v>
      </c>
      <c r="O25">
        <v>48.71189780807827</v>
      </c>
      <c r="P25">
        <v>66.761372765199326</v>
      </c>
      <c r="Q25">
        <v>2.6799923791469196</v>
      </c>
      <c r="R25">
        <v>10.40777251390244</v>
      </c>
      <c r="S25">
        <v>6.479803721003135</v>
      </c>
      <c r="T25">
        <v>0</v>
      </c>
      <c r="U25">
        <v>320.04046628867758</v>
      </c>
      <c r="V25">
        <v>5.0989596508728177</v>
      </c>
      <c r="W25">
        <v>8.5476968850267401</v>
      </c>
      <c r="X25">
        <v>36.232872650467023</v>
      </c>
      <c r="Y25">
        <v>0</v>
      </c>
      <c r="Z25">
        <v>1.6016259560000001</v>
      </c>
      <c r="AA25">
        <v>10.351715568565403</v>
      </c>
      <c r="AB25">
        <v>3.2349709372843218</v>
      </c>
      <c r="AC25">
        <v>4.7534626717449342</v>
      </c>
      <c r="AD25">
        <v>2.2385565738077213</v>
      </c>
      <c r="AE25">
        <v>8.0954525253312557</v>
      </c>
      <c r="AF25">
        <v>0</v>
      </c>
      <c r="AG25">
        <v>0</v>
      </c>
      <c r="AH25">
        <v>17.235821563400211</v>
      </c>
      <c r="AI25">
        <v>0</v>
      </c>
      <c r="AJ25">
        <v>0</v>
      </c>
      <c r="AK25">
        <v>12.934060023010245</v>
      </c>
      <c r="AL25">
        <v>3.1389787000000009</v>
      </c>
      <c r="AM25">
        <v>3.8819649215303831</v>
      </c>
      <c r="AN25">
        <v>0</v>
      </c>
      <c r="AO25">
        <v>0</v>
      </c>
      <c r="AP25">
        <v>9.4375208253852538E-2</v>
      </c>
      <c r="AQ25">
        <v>0</v>
      </c>
      <c r="AR25">
        <v>8.4055508000000003</v>
      </c>
      <c r="AS25">
        <v>7.4345377500000005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757.80462122749395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96.700587467064963</v>
      </c>
      <c r="L26">
        <v>63.080668040747589</v>
      </c>
      <c r="M26">
        <v>0</v>
      </c>
      <c r="N26">
        <v>14.502798423817866</v>
      </c>
      <c r="O26">
        <v>48.71189780807827</v>
      </c>
      <c r="P26">
        <v>66.761372765199326</v>
      </c>
      <c r="Q26">
        <v>2.6799923791469196</v>
      </c>
      <c r="R26">
        <v>10.40777251390244</v>
      </c>
      <c r="S26">
        <v>6.479803721003135</v>
      </c>
      <c r="T26">
        <v>0</v>
      </c>
      <c r="U26">
        <v>320.04046628867758</v>
      </c>
      <c r="V26">
        <v>5.0989596508728177</v>
      </c>
      <c r="W26">
        <v>8.5476968850267401</v>
      </c>
      <c r="X26">
        <v>36.232872650467023</v>
      </c>
      <c r="Y26">
        <v>0</v>
      </c>
      <c r="Z26">
        <v>1.6016259560000001</v>
      </c>
      <c r="AA26">
        <v>10.351715568565403</v>
      </c>
      <c r="AB26">
        <v>3.2349709372843218</v>
      </c>
      <c r="AC26">
        <v>4.7534626717449342</v>
      </c>
      <c r="AD26">
        <v>4.4771134015897047</v>
      </c>
      <c r="AE26">
        <v>8.0954525253312557</v>
      </c>
      <c r="AF26">
        <v>0</v>
      </c>
      <c r="AG26">
        <v>0</v>
      </c>
      <c r="AH26">
        <v>17.235821563400211</v>
      </c>
      <c r="AI26">
        <v>0</v>
      </c>
      <c r="AJ26">
        <v>0</v>
      </c>
      <c r="AK26">
        <v>12.934060023010245</v>
      </c>
      <c r="AL26">
        <v>3.1389787000000009</v>
      </c>
      <c r="AM26">
        <v>3.8819649215303831</v>
      </c>
      <c r="AN26">
        <v>0</v>
      </c>
      <c r="AO26">
        <v>0</v>
      </c>
      <c r="AP26">
        <v>9.4375208253852538E-2</v>
      </c>
      <c r="AQ26">
        <v>0</v>
      </c>
      <c r="AR26">
        <v>8.4055508000000003</v>
      </c>
      <c r="AS26">
        <v>7.4345377500000005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764.8845186207152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89.99998534402728</v>
      </c>
      <c r="L27">
        <v>65.229803316513454</v>
      </c>
      <c r="M27">
        <v>0</v>
      </c>
      <c r="N27">
        <v>14.502798423817866</v>
      </c>
      <c r="O27">
        <v>48.71189780807827</v>
      </c>
      <c r="P27">
        <v>66.761372765199326</v>
      </c>
      <c r="Q27">
        <v>2.6804369289099523</v>
      </c>
      <c r="R27">
        <v>10.408287174146341</v>
      </c>
      <c r="S27">
        <v>6.7000026253918499</v>
      </c>
      <c r="T27">
        <v>0</v>
      </c>
      <c r="U27">
        <v>320.04046628867758</v>
      </c>
      <c r="V27">
        <v>5.0994147082294266</v>
      </c>
      <c r="W27">
        <v>8.5476968850267401</v>
      </c>
      <c r="X27">
        <v>36.29939156466876</v>
      </c>
      <c r="Y27">
        <v>0</v>
      </c>
      <c r="Z27">
        <v>1.6016259560000001</v>
      </c>
      <c r="AA27">
        <v>10.351715568565403</v>
      </c>
      <c r="AB27">
        <v>6.4699416205551392</v>
      </c>
      <c r="AC27">
        <v>4.7534626717449342</v>
      </c>
      <c r="AD27">
        <v>4.4874951074943228</v>
      </c>
      <c r="AE27">
        <v>8.0954525253312557</v>
      </c>
      <c r="AF27">
        <v>0</v>
      </c>
      <c r="AG27">
        <v>0</v>
      </c>
      <c r="AH27">
        <v>22.981095333199576</v>
      </c>
      <c r="AI27">
        <v>0</v>
      </c>
      <c r="AJ27">
        <v>0</v>
      </c>
      <c r="AK27">
        <v>12.934060023010245</v>
      </c>
      <c r="AL27">
        <v>3.1389787000000009</v>
      </c>
      <c r="AM27">
        <v>3.8819649215303831</v>
      </c>
      <c r="AN27">
        <v>0</v>
      </c>
      <c r="AO27">
        <v>0</v>
      </c>
      <c r="AP27">
        <v>9.4375208253852538E-2</v>
      </c>
      <c r="AQ27">
        <v>0</v>
      </c>
      <c r="AR27">
        <v>8.4055508000000003</v>
      </c>
      <c r="AS27">
        <v>7.4345377500000005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769.61181001837213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89.99998534402728</v>
      </c>
      <c r="L28">
        <v>62.709776795423068</v>
      </c>
      <c r="M28">
        <v>0</v>
      </c>
      <c r="N28">
        <v>14.502798423817866</v>
      </c>
      <c r="O28">
        <v>48.71189780807827</v>
      </c>
      <c r="P28">
        <v>66.761372765199326</v>
      </c>
      <c r="Q28">
        <v>2.6804369289099523</v>
      </c>
      <c r="R28">
        <v>10.408287174146341</v>
      </c>
      <c r="S28">
        <v>6.4800025391849525</v>
      </c>
      <c r="T28">
        <v>0</v>
      </c>
      <c r="U28">
        <v>320.04046628867758</v>
      </c>
      <c r="V28">
        <v>5.0994147082294266</v>
      </c>
      <c r="W28">
        <v>8.5476968850267401</v>
      </c>
      <c r="X28">
        <v>36.29939156466876</v>
      </c>
      <c r="Y28">
        <v>0</v>
      </c>
      <c r="Z28">
        <v>4.8048776140000005</v>
      </c>
      <c r="AA28">
        <v>10.351715568565403</v>
      </c>
      <c r="AB28">
        <v>9.7049125578394619</v>
      </c>
      <c r="AC28">
        <v>4.7534626717449342</v>
      </c>
      <c r="AD28">
        <v>6.7312424072672217</v>
      </c>
      <c r="AE28">
        <v>8.0954525253312557</v>
      </c>
      <c r="AF28">
        <v>0</v>
      </c>
      <c r="AG28">
        <v>0</v>
      </c>
      <c r="AH28">
        <v>28.726369357001055</v>
      </c>
      <c r="AI28">
        <v>0</v>
      </c>
      <c r="AJ28">
        <v>0</v>
      </c>
      <c r="AK28">
        <v>12.934060023010245</v>
      </c>
      <c r="AL28">
        <v>6.2779574000000018</v>
      </c>
      <c r="AM28">
        <v>3.8819649215303831</v>
      </c>
      <c r="AN28">
        <v>0</v>
      </c>
      <c r="AO28">
        <v>0</v>
      </c>
      <c r="AP28">
        <v>9.4375208253852538E-2</v>
      </c>
      <c r="AQ28">
        <v>0</v>
      </c>
      <c r="AR28">
        <v>8.4055508000000003</v>
      </c>
      <c r="AS28">
        <v>7.4345377500000005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784.43800602993349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157.89161792434481</v>
      </c>
      <c r="L29">
        <v>63.079615188030402</v>
      </c>
      <c r="M29">
        <v>0</v>
      </c>
      <c r="N29">
        <v>14.502798423817866</v>
      </c>
      <c r="O29">
        <v>48.71189780807827</v>
      </c>
      <c r="P29">
        <v>66.761372765199326</v>
      </c>
      <c r="Q29">
        <v>2.6799923791469196</v>
      </c>
      <c r="R29">
        <v>10.40777251390244</v>
      </c>
      <c r="S29">
        <v>6.479803721003135</v>
      </c>
      <c r="T29">
        <v>0</v>
      </c>
      <c r="U29">
        <v>320.04046628867758</v>
      </c>
      <c r="V29">
        <v>5.0989596508728177</v>
      </c>
      <c r="W29">
        <v>9.0590802804262491</v>
      </c>
      <c r="X29">
        <v>36.232872650467023</v>
      </c>
      <c r="Y29">
        <v>0</v>
      </c>
      <c r="Z29">
        <v>4.8048776140000005</v>
      </c>
      <c r="AA29">
        <v>10.351715568565403</v>
      </c>
      <c r="AB29">
        <v>9.7049125578394619</v>
      </c>
      <c r="AC29">
        <v>4.7534626717449342</v>
      </c>
      <c r="AD29">
        <v>8.9749899610143817</v>
      </c>
      <c r="AE29">
        <v>8.0954525253312557</v>
      </c>
      <c r="AF29">
        <v>0</v>
      </c>
      <c r="AG29">
        <v>0</v>
      </c>
      <c r="AH29">
        <v>34.471643126800423</v>
      </c>
      <c r="AI29">
        <v>0</v>
      </c>
      <c r="AJ29">
        <v>0</v>
      </c>
      <c r="AK29">
        <v>12.934060023010245</v>
      </c>
      <c r="AL29">
        <v>19.493057793029262</v>
      </c>
      <c r="AM29">
        <v>3.8819649215303831</v>
      </c>
      <c r="AN29">
        <v>0</v>
      </c>
      <c r="AO29">
        <v>0</v>
      </c>
      <c r="AP29">
        <v>9.4375208253852538E-2</v>
      </c>
      <c r="AQ29">
        <v>0</v>
      </c>
      <c r="AR29">
        <v>8.4055508000000003</v>
      </c>
      <c r="AS29">
        <v>7.4345377500000005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874.34685011508645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157.89161792434481</v>
      </c>
      <c r="L30">
        <v>63.079615188030402</v>
      </c>
      <c r="M30">
        <v>0</v>
      </c>
      <c r="N30">
        <v>14.502798423817866</v>
      </c>
      <c r="O30">
        <v>48.71189780807827</v>
      </c>
      <c r="P30">
        <v>66.761372765199326</v>
      </c>
      <c r="Q30">
        <v>2.6799923791469196</v>
      </c>
      <c r="R30">
        <v>10.40777251390244</v>
      </c>
      <c r="S30">
        <v>6.479803721003135</v>
      </c>
      <c r="T30">
        <v>0</v>
      </c>
      <c r="U30">
        <v>320.04046628867758</v>
      </c>
      <c r="V30">
        <v>5.0989596508728177</v>
      </c>
      <c r="W30">
        <v>9.5102744002137314</v>
      </c>
      <c r="X30">
        <v>36.232872650467023</v>
      </c>
      <c r="Y30">
        <v>0</v>
      </c>
      <c r="Z30">
        <v>4.8048776140000005</v>
      </c>
      <c r="AA30">
        <v>10.351715568565403</v>
      </c>
      <c r="AB30">
        <v>9.7049125578394619</v>
      </c>
      <c r="AC30">
        <v>4.7534626717449342</v>
      </c>
      <c r="AD30">
        <v>8.9749899610143817</v>
      </c>
      <c r="AE30">
        <v>8.0954525253312557</v>
      </c>
      <c r="AF30">
        <v>0</v>
      </c>
      <c r="AG30">
        <v>0</v>
      </c>
      <c r="AH30">
        <v>34.471643126800423</v>
      </c>
      <c r="AI30">
        <v>0</v>
      </c>
      <c r="AJ30">
        <v>0</v>
      </c>
      <c r="AK30">
        <v>12.934060023010245</v>
      </c>
      <c r="AL30">
        <v>19.493057793029262</v>
      </c>
      <c r="AM30">
        <v>3.8819649215303831</v>
      </c>
      <c r="AN30">
        <v>0</v>
      </c>
      <c r="AO30">
        <v>0</v>
      </c>
      <c r="AP30">
        <v>9.4375208253852538E-2</v>
      </c>
      <c r="AQ30">
        <v>0</v>
      </c>
      <c r="AR30">
        <v>8.4055508000000003</v>
      </c>
      <c r="AS30">
        <v>7.4345377500000005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874.79804423487394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157.89000725164195</v>
      </c>
      <c r="L31">
        <v>63.081543752144782</v>
      </c>
      <c r="M31">
        <v>0</v>
      </c>
      <c r="N31">
        <v>14.502798423817866</v>
      </c>
      <c r="O31">
        <v>48.71189780807827</v>
      </c>
      <c r="P31">
        <v>66.761372765199326</v>
      </c>
      <c r="Q31">
        <v>2.6799923791469196</v>
      </c>
      <c r="R31">
        <v>10.40777251390244</v>
      </c>
      <c r="S31">
        <v>6.479803721003135</v>
      </c>
      <c r="T31">
        <v>0</v>
      </c>
      <c r="U31">
        <v>320.04046628867758</v>
      </c>
      <c r="V31">
        <v>5.0989596508728177</v>
      </c>
      <c r="W31">
        <v>9.5389883587969102</v>
      </c>
      <c r="X31">
        <v>36.232872650467023</v>
      </c>
      <c r="Y31">
        <v>0</v>
      </c>
      <c r="Z31">
        <v>4.8048776140000005</v>
      </c>
      <c r="AA31">
        <v>10.351715568565403</v>
      </c>
      <c r="AB31">
        <v>9.7049125578394619</v>
      </c>
      <c r="AC31">
        <v>4.7534626717449342</v>
      </c>
      <c r="AD31">
        <v>8.9749899610143817</v>
      </c>
      <c r="AE31">
        <v>8.0954525253312557</v>
      </c>
      <c r="AF31">
        <v>0</v>
      </c>
      <c r="AG31">
        <v>0</v>
      </c>
      <c r="AH31">
        <v>34.471643126800423</v>
      </c>
      <c r="AI31">
        <v>0</v>
      </c>
      <c r="AJ31">
        <v>0</v>
      </c>
      <c r="AK31">
        <v>12.934060023010245</v>
      </c>
      <c r="AL31">
        <v>19.493057793029262</v>
      </c>
      <c r="AM31">
        <v>3.8819649215303831</v>
      </c>
      <c r="AN31">
        <v>0</v>
      </c>
      <c r="AO31">
        <v>0</v>
      </c>
      <c r="AP31">
        <v>9.4375208253852538E-2</v>
      </c>
      <c r="AQ31">
        <v>0</v>
      </c>
      <c r="AR31">
        <v>8.4055508000000003</v>
      </c>
      <c r="AS31">
        <v>7.4345377500000005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874.82707608486874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157.89000725164195</v>
      </c>
      <c r="L32">
        <v>63.0805071874003</v>
      </c>
      <c r="M32">
        <v>0</v>
      </c>
      <c r="N32">
        <v>14.502798423817866</v>
      </c>
      <c r="O32">
        <v>48.71189780807827</v>
      </c>
      <c r="P32">
        <v>66.761372765199326</v>
      </c>
      <c r="Q32">
        <v>2.6799923791469196</v>
      </c>
      <c r="R32">
        <v>10.41632017066968</v>
      </c>
      <c r="S32">
        <v>6.4804148493647924</v>
      </c>
      <c r="T32">
        <v>0</v>
      </c>
      <c r="U32">
        <v>320.04046628867758</v>
      </c>
      <c r="V32">
        <v>5.0989596508728177</v>
      </c>
      <c r="W32">
        <v>9.5389883587969102</v>
      </c>
      <c r="X32">
        <v>36.232872650467023</v>
      </c>
      <c r="Y32">
        <v>0</v>
      </c>
      <c r="Z32">
        <v>4.8048776140000005</v>
      </c>
      <c r="AA32">
        <v>10.351715568565403</v>
      </c>
      <c r="AB32">
        <v>9.7049125578394619</v>
      </c>
      <c r="AC32">
        <v>4.7534626717449342</v>
      </c>
      <c r="AD32">
        <v>6.7312424072672217</v>
      </c>
      <c r="AE32">
        <v>8.0954525253312557</v>
      </c>
      <c r="AF32">
        <v>0</v>
      </c>
      <c r="AG32">
        <v>0</v>
      </c>
      <c r="AH32">
        <v>34.471643126800423</v>
      </c>
      <c r="AI32">
        <v>0</v>
      </c>
      <c r="AJ32">
        <v>0</v>
      </c>
      <c r="AK32">
        <v>12.934060023010245</v>
      </c>
      <c r="AL32">
        <v>19.493057793029262</v>
      </c>
      <c r="AM32">
        <v>3.8819649215303831</v>
      </c>
      <c r="AN32">
        <v>0</v>
      </c>
      <c r="AO32">
        <v>0</v>
      </c>
      <c r="AP32">
        <v>9.4375208253852538E-2</v>
      </c>
      <c r="AQ32">
        <v>0</v>
      </c>
      <c r="AR32">
        <v>8.4055508000000003</v>
      </c>
      <c r="AS32">
        <v>7.4345377500000005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872.59145075150604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87.140378102833225</v>
      </c>
      <c r="L33">
        <v>34.809758954347984</v>
      </c>
      <c r="M33">
        <v>0</v>
      </c>
      <c r="N33">
        <v>14.502798423817866</v>
      </c>
      <c r="O33">
        <v>48.71189780807827</v>
      </c>
      <c r="P33">
        <v>66.761372765199326</v>
      </c>
      <c r="Q33">
        <v>2.6799923791469196</v>
      </c>
      <c r="R33">
        <v>10.40777251390244</v>
      </c>
      <c r="S33">
        <v>6.4804148493647924</v>
      </c>
      <c r="T33">
        <v>0</v>
      </c>
      <c r="U33">
        <v>320.04046628867758</v>
      </c>
      <c r="V33">
        <v>5.0989596508728177</v>
      </c>
      <c r="W33">
        <v>9.806194624287933</v>
      </c>
      <c r="X33">
        <v>36.232872650467023</v>
      </c>
      <c r="Y33">
        <v>0</v>
      </c>
      <c r="Z33">
        <v>4.8048776140000005</v>
      </c>
      <c r="AA33">
        <v>10.351715568565403</v>
      </c>
      <c r="AB33">
        <v>9.7049125578394619</v>
      </c>
      <c r="AC33">
        <v>4.7534626717449342</v>
      </c>
      <c r="AD33">
        <v>6.7312424072672217</v>
      </c>
      <c r="AE33">
        <v>8.0954525253312557</v>
      </c>
      <c r="AF33">
        <v>0</v>
      </c>
      <c r="AG33">
        <v>0</v>
      </c>
      <c r="AH33">
        <v>28.726369357001055</v>
      </c>
      <c r="AI33">
        <v>0</v>
      </c>
      <c r="AJ33">
        <v>0</v>
      </c>
      <c r="AK33">
        <v>12.934060023010245</v>
      </c>
      <c r="AL33">
        <v>6.5633191000000011</v>
      </c>
      <c r="AM33">
        <v>3.8819649215303831</v>
      </c>
      <c r="AN33">
        <v>0</v>
      </c>
      <c r="AO33">
        <v>0</v>
      </c>
      <c r="AP33">
        <v>0</v>
      </c>
      <c r="AQ33">
        <v>0</v>
      </c>
      <c r="AR33">
        <v>10.032431600000001</v>
      </c>
      <c r="AS33">
        <v>7.4345377500000005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756.68722510728617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87.029539092061199</v>
      </c>
      <c r="L34">
        <v>34.81140729003652</v>
      </c>
      <c r="M34">
        <v>0</v>
      </c>
      <c r="N34">
        <v>14.502798423817866</v>
      </c>
      <c r="O34">
        <v>48.71189780807827</v>
      </c>
      <c r="P34">
        <v>66.761372765199326</v>
      </c>
      <c r="Q34">
        <v>2.6799923791469196</v>
      </c>
      <c r="R34">
        <v>10.40777251390244</v>
      </c>
      <c r="S34">
        <v>6.479803721003135</v>
      </c>
      <c r="T34">
        <v>0</v>
      </c>
      <c r="U34">
        <v>320.04046628867758</v>
      </c>
      <c r="V34">
        <v>5.0989596508728177</v>
      </c>
      <c r="W34">
        <v>9.8399883159525032</v>
      </c>
      <c r="X34">
        <v>36.232872650467023</v>
      </c>
      <c r="Y34">
        <v>0</v>
      </c>
      <c r="Z34">
        <v>1.6016259560000001</v>
      </c>
      <c r="AA34">
        <v>10.351715568565403</v>
      </c>
      <c r="AB34">
        <v>6.4699416205551392</v>
      </c>
      <c r="AC34">
        <v>4.7534626717449342</v>
      </c>
      <c r="AD34">
        <v>4.4874951074943228</v>
      </c>
      <c r="AE34">
        <v>8.0954525253312557</v>
      </c>
      <c r="AF34">
        <v>0</v>
      </c>
      <c r="AG34">
        <v>0</v>
      </c>
      <c r="AH34">
        <v>22.981095333199576</v>
      </c>
      <c r="AI34">
        <v>0</v>
      </c>
      <c r="AJ34">
        <v>0</v>
      </c>
      <c r="AK34">
        <v>12.934060023010245</v>
      </c>
      <c r="AL34">
        <v>6.5633191000000011</v>
      </c>
      <c r="AM34">
        <v>3.8819649215303831</v>
      </c>
      <c r="AN34">
        <v>0</v>
      </c>
      <c r="AO34">
        <v>0</v>
      </c>
      <c r="AP34">
        <v>0</v>
      </c>
      <c r="AQ34">
        <v>0</v>
      </c>
      <c r="AR34">
        <v>10.032431600000001</v>
      </c>
      <c r="AS34">
        <v>7.4345377500000005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742.18397307664691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87.029176170697781</v>
      </c>
      <c r="L35">
        <v>34.810195628574682</v>
      </c>
      <c r="M35">
        <v>0</v>
      </c>
      <c r="N35">
        <v>14.502798423817866</v>
      </c>
      <c r="O35">
        <v>48.71189780807827</v>
      </c>
      <c r="P35">
        <v>66.761372765199326</v>
      </c>
      <c r="Q35">
        <v>1.9308499877551017</v>
      </c>
      <c r="R35">
        <v>10.40777251390244</v>
      </c>
      <c r="S35">
        <v>3.9697965142613878</v>
      </c>
      <c r="T35">
        <v>0</v>
      </c>
      <c r="U35">
        <v>320.04046628867758</v>
      </c>
      <c r="V35">
        <v>5.0989596508728177</v>
      </c>
      <c r="W35">
        <v>8.5478663101604297</v>
      </c>
      <c r="X35">
        <v>36.232872650467023</v>
      </c>
      <c r="Y35">
        <v>0</v>
      </c>
      <c r="Z35">
        <v>3.2032516579999997</v>
      </c>
      <c r="AA35">
        <v>10.351715568565403</v>
      </c>
      <c r="AB35">
        <v>6.4699416205551392</v>
      </c>
      <c r="AC35">
        <v>4.7534626717449342</v>
      </c>
      <c r="AD35">
        <v>4.4771134015897047</v>
      </c>
      <c r="AE35">
        <v>4.0477262626656278</v>
      </c>
      <c r="AF35">
        <v>0</v>
      </c>
      <c r="AG35">
        <v>0</v>
      </c>
      <c r="AH35">
        <v>16.2821526</v>
      </c>
      <c r="AI35">
        <v>0</v>
      </c>
      <c r="AJ35">
        <v>0</v>
      </c>
      <c r="AK35">
        <v>12.934060023010245</v>
      </c>
      <c r="AL35">
        <v>6.5633191000000011</v>
      </c>
      <c r="AM35">
        <v>3.8819649215303831</v>
      </c>
      <c r="AN35">
        <v>0</v>
      </c>
      <c r="AO35">
        <v>0</v>
      </c>
      <c r="AP35">
        <v>0</v>
      </c>
      <c r="AQ35">
        <v>0</v>
      </c>
      <c r="AR35">
        <v>8.4055508000000003</v>
      </c>
      <c r="AS35">
        <v>7.4345377500000005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726.84882109012619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86.62012983477679</v>
      </c>
      <c r="L36">
        <v>34.810195628574682</v>
      </c>
      <c r="M36">
        <v>0</v>
      </c>
      <c r="N36">
        <v>14.502798423817866</v>
      </c>
      <c r="O36">
        <v>48.71189780807827</v>
      </c>
      <c r="P36">
        <v>66.761372765199326</v>
      </c>
      <c r="Q36">
        <v>1.9308499877551017</v>
      </c>
      <c r="R36">
        <v>10.40777251390244</v>
      </c>
      <c r="S36">
        <v>3.869210965953731</v>
      </c>
      <c r="T36">
        <v>0</v>
      </c>
      <c r="U36">
        <v>320.04046628867758</v>
      </c>
      <c r="V36">
        <v>5.0989596508728177</v>
      </c>
      <c r="W36">
        <v>8.5478663101604297</v>
      </c>
      <c r="X36">
        <v>36.232872650467023</v>
      </c>
      <c r="Y36">
        <v>0</v>
      </c>
      <c r="Z36">
        <v>3.2032516579999997</v>
      </c>
      <c r="AA36">
        <v>10.351715568565403</v>
      </c>
      <c r="AB36">
        <v>6.4699416205551392</v>
      </c>
      <c r="AC36">
        <v>4.7534626717449342</v>
      </c>
      <c r="AD36">
        <v>2.2385565738077213</v>
      </c>
      <c r="AE36">
        <v>4.0477262626656278</v>
      </c>
      <c r="AF36">
        <v>0</v>
      </c>
      <c r="AG36">
        <v>0</v>
      </c>
      <c r="AH36">
        <v>16.2821526</v>
      </c>
      <c r="AI36">
        <v>0</v>
      </c>
      <c r="AJ36">
        <v>0</v>
      </c>
      <c r="AK36">
        <v>12.934060023010245</v>
      </c>
      <c r="AL36">
        <v>6.5633191000000011</v>
      </c>
      <c r="AM36">
        <v>3.8819649215303831</v>
      </c>
      <c r="AN36">
        <v>0</v>
      </c>
      <c r="AO36">
        <v>0</v>
      </c>
      <c r="AP36">
        <v>0</v>
      </c>
      <c r="AQ36">
        <v>0</v>
      </c>
      <c r="AR36">
        <v>8.4055508000000003</v>
      </c>
      <c r="AS36">
        <v>7.4345377500000005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724.10063237811573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87.029239139124201</v>
      </c>
      <c r="L37">
        <v>34.810195628574682</v>
      </c>
      <c r="M37">
        <v>0</v>
      </c>
      <c r="N37">
        <v>14.502798423817866</v>
      </c>
      <c r="O37">
        <v>48.71189780807827</v>
      </c>
      <c r="P37">
        <v>66.761372765199326</v>
      </c>
      <c r="Q37">
        <v>1.9308499877551017</v>
      </c>
      <c r="R37">
        <v>10.40777251390244</v>
      </c>
      <c r="S37">
        <v>3.869210965953731</v>
      </c>
      <c r="T37">
        <v>0</v>
      </c>
      <c r="U37">
        <v>320.04046628867758</v>
      </c>
      <c r="V37">
        <v>5.0989596508728177</v>
      </c>
      <c r="W37">
        <v>8.5478663101604297</v>
      </c>
      <c r="X37">
        <v>36.232872650467023</v>
      </c>
      <c r="Y37">
        <v>0</v>
      </c>
      <c r="Z37">
        <v>3.2032516579999997</v>
      </c>
      <c r="AA37">
        <v>10.254314099859355</v>
      </c>
      <c r="AB37">
        <v>6.4699416205551392</v>
      </c>
      <c r="AC37">
        <v>4.7534626717449342</v>
      </c>
      <c r="AD37">
        <v>0</v>
      </c>
      <c r="AE37">
        <v>4.0477262626656278</v>
      </c>
      <c r="AF37">
        <v>0</v>
      </c>
      <c r="AG37">
        <v>0</v>
      </c>
      <c r="AH37">
        <v>16.2821526</v>
      </c>
      <c r="AI37">
        <v>0</v>
      </c>
      <c r="AJ37">
        <v>0</v>
      </c>
      <c r="AK37">
        <v>12.934060023010245</v>
      </c>
      <c r="AL37">
        <v>6.5633191000000011</v>
      </c>
      <c r="AM37">
        <v>3.8819649215303831</v>
      </c>
      <c r="AN37">
        <v>0</v>
      </c>
      <c r="AO37">
        <v>0</v>
      </c>
      <c r="AP37">
        <v>0</v>
      </c>
      <c r="AQ37">
        <v>0</v>
      </c>
      <c r="AR37">
        <v>8.4055508000000003</v>
      </c>
      <c r="AS37">
        <v>7.4345377500000005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722.17378363994931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87.02991095514183</v>
      </c>
      <c r="L38">
        <v>34.810195628574682</v>
      </c>
      <c r="M38">
        <v>0</v>
      </c>
      <c r="N38">
        <v>14.502798423817866</v>
      </c>
      <c r="O38">
        <v>48.71189780807827</v>
      </c>
      <c r="P38">
        <v>66.761372765199326</v>
      </c>
      <c r="Q38">
        <v>1.9308499877551017</v>
      </c>
      <c r="R38">
        <v>10.40777251390244</v>
      </c>
      <c r="S38">
        <v>3.869210965953731</v>
      </c>
      <c r="T38">
        <v>0</v>
      </c>
      <c r="U38">
        <v>320.04046628867758</v>
      </c>
      <c r="V38">
        <v>5.0989596508728177</v>
      </c>
      <c r="W38">
        <v>8.5478663101604297</v>
      </c>
      <c r="X38">
        <v>36.232872650467023</v>
      </c>
      <c r="Y38">
        <v>0</v>
      </c>
      <c r="Z38">
        <v>3.2032516579999997</v>
      </c>
      <c r="AA38">
        <v>10.254314099859355</v>
      </c>
      <c r="AB38">
        <v>6.4699416205551392</v>
      </c>
      <c r="AC38">
        <v>4.7534626717449342</v>
      </c>
      <c r="AD38">
        <v>0</v>
      </c>
      <c r="AE38">
        <v>4.0477262626656278</v>
      </c>
      <c r="AF38">
        <v>0</v>
      </c>
      <c r="AG38">
        <v>0</v>
      </c>
      <c r="AH38">
        <v>16.2821526</v>
      </c>
      <c r="AI38">
        <v>0</v>
      </c>
      <c r="AJ38">
        <v>0</v>
      </c>
      <c r="AK38">
        <v>12.934060023010245</v>
      </c>
      <c r="AL38">
        <v>6.5633191000000011</v>
      </c>
      <c r="AM38">
        <v>3.8819649215303831</v>
      </c>
      <c r="AN38">
        <v>0</v>
      </c>
      <c r="AO38">
        <v>0</v>
      </c>
      <c r="AP38">
        <v>0</v>
      </c>
      <c r="AQ38">
        <v>0</v>
      </c>
      <c r="AR38">
        <v>8.4055508000000003</v>
      </c>
      <c r="AS38">
        <v>7.4345377500000005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722.17445545596684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87.029528857327733</v>
      </c>
      <c r="L39">
        <v>34.810195628574682</v>
      </c>
      <c r="M39">
        <v>0</v>
      </c>
      <c r="N39">
        <v>14.502798423817866</v>
      </c>
      <c r="O39">
        <v>48.71189780807827</v>
      </c>
      <c r="P39">
        <v>66.761372765199326</v>
      </c>
      <c r="Q39">
        <v>1.9308499877551017</v>
      </c>
      <c r="R39">
        <v>10.40777251390244</v>
      </c>
      <c r="S39">
        <v>3.869210965953731</v>
      </c>
      <c r="T39">
        <v>0</v>
      </c>
      <c r="U39">
        <v>320.04046628867758</v>
      </c>
      <c r="V39">
        <v>5.0989596508728177</v>
      </c>
      <c r="W39">
        <v>8.5478663101604297</v>
      </c>
      <c r="X39">
        <v>36.232872650467023</v>
      </c>
      <c r="Y39">
        <v>0</v>
      </c>
      <c r="Z39">
        <v>3.2032516579999997</v>
      </c>
      <c r="AA39">
        <v>6.9011437123769346</v>
      </c>
      <c r="AB39">
        <v>6.4699416205551392</v>
      </c>
      <c r="AC39">
        <v>4.7534626717449342</v>
      </c>
      <c r="AD39">
        <v>0</v>
      </c>
      <c r="AE39">
        <v>4.0477262626656278</v>
      </c>
      <c r="AF39">
        <v>0</v>
      </c>
      <c r="AG39">
        <v>0</v>
      </c>
      <c r="AH39">
        <v>16.2821526</v>
      </c>
      <c r="AI39">
        <v>0</v>
      </c>
      <c r="AJ39">
        <v>0</v>
      </c>
      <c r="AK39">
        <v>12.934060023010245</v>
      </c>
      <c r="AL39">
        <v>6.5633191000000011</v>
      </c>
      <c r="AM39">
        <v>3.8819649215303831</v>
      </c>
      <c r="AN39">
        <v>0</v>
      </c>
      <c r="AO39">
        <v>0</v>
      </c>
      <c r="AP39">
        <v>0</v>
      </c>
      <c r="AQ39">
        <v>0</v>
      </c>
      <c r="AR39">
        <v>8.4055508000000003</v>
      </c>
      <c r="AS39">
        <v>7.4345377500000005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718.82090297067043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87.029528857327733</v>
      </c>
      <c r="L40">
        <v>34.810085516402943</v>
      </c>
      <c r="M40">
        <v>0</v>
      </c>
      <c r="N40">
        <v>14.502798423817866</v>
      </c>
      <c r="O40">
        <v>48.71189780807827</v>
      </c>
      <c r="P40">
        <v>66.761372765199326</v>
      </c>
      <c r="Q40">
        <v>1.9308499877551017</v>
      </c>
      <c r="R40">
        <v>10.40777251390244</v>
      </c>
      <c r="S40">
        <v>3.869210965953731</v>
      </c>
      <c r="T40">
        <v>0</v>
      </c>
      <c r="U40">
        <v>320.04046628867758</v>
      </c>
      <c r="V40">
        <v>5.0989596508728177</v>
      </c>
      <c r="W40">
        <v>8.5478663101604297</v>
      </c>
      <c r="X40">
        <v>36.232872650467023</v>
      </c>
      <c r="Y40">
        <v>0</v>
      </c>
      <c r="Z40">
        <v>3.2032516579999997</v>
      </c>
      <c r="AA40">
        <v>6.9011437123769346</v>
      </c>
      <c r="AB40">
        <v>6.4699416205551392</v>
      </c>
      <c r="AC40">
        <v>4.7534626717449342</v>
      </c>
      <c r="AD40">
        <v>0</v>
      </c>
      <c r="AE40">
        <v>4.0477262626656278</v>
      </c>
      <c r="AF40">
        <v>0</v>
      </c>
      <c r="AG40">
        <v>0</v>
      </c>
      <c r="AH40">
        <v>10.467098100000001</v>
      </c>
      <c r="AI40">
        <v>0</v>
      </c>
      <c r="AJ40">
        <v>0</v>
      </c>
      <c r="AK40">
        <v>12.934060023010245</v>
      </c>
      <c r="AL40">
        <v>6.5633191000000011</v>
      </c>
      <c r="AM40">
        <v>3.8819649215303831</v>
      </c>
      <c r="AN40">
        <v>0</v>
      </c>
      <c r="AO40">
        <v>0</v>
      </c>
      <c r="AP40">
        <v>0</v>
      </c>
      <c r="AQ40">
        <v>0</v>
      </c>
      <c r="AR40">
        <v>8.4055508000000003</v>
      </c>
      <c r="AS40">
        <v>7.4345377500000005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713.00573835849877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87.028772924499691</v>
      </c>
      <c r="L41">
        <v>34.809659422324309</v>
      </c>
      <c r="M41">
        <v>0</v>
      </c>
      <c r="N41">
        <v>14.502798423817866</v>
      </c>
      <c r="O41">
        <v>48.71189780807827</v>
      </c>
      <c r="P41">
        <v>66.761372765199326</v>
      </c>
      <c r="Q41">
        <v>1.9308499877551017</v>
      </c>
      <c r="R41">
        <v>5.7986358285243202</v>
      </c>
      <c r="S41">
        <v>3.869210965953731</v>
      </c>
      <c r="T41">
        <v>0</v>
      </c>
      <c r="U41">
        <v>320.04046628867758</v>
      </c>
      <c r="V41">
        <v>2.9008558655462178</v>
      </c>
      <c r="W41">
        <v>8.5478663101604297</v>
      </c>
      <c r="X41">
        <v>36.232872650467023</v>
      </c>
      <c r="Y41">
        <v>0</v>
      </c>
      <c r="Z41">
        <v>3.2032516579999997</v>
      </c>
      <c r="AA41">
        <v>6.9011437123769346</v>
      </c>
      <c r="AB41">
        <v>6.4699416205551392</v>
      </c>
      <c r="AC41">
        <v>4.7534626717449342</v>
      </c>
      <c r="AD41">
        <v>0</v>
      </c>
      <c r="AE41">
        <v>4.0477262626656278</v>
      </c>
      <c r="AF41">
        <v>0</v>
      </c>
      <c r="AG41">
        <v>0</v>
      </c>
      <c r="AH41">
        <v>4.791604806399155</v>
      </c>
      <c r="AI41">
        <v>0</v>
      </c>
      <c r="AJ41">
        <v>0</v>
      </c>
      <c r="AK41">
        <v>12.934060023010245</v>
      </c>
      <c r="AL41">
        <v>6.5633191000000011</v>
      </c>
      <c r="AM41">
        <v>3.8819649215303831</v>
      </c>
      <c r="AN41">
        <v>0</v>
      </c>
      <c r="AO41">
        <v>0</v>
      </c>
      <c r="AP41">
        <v>1.6987542564845075</v>
      </c>
      <c r="AQ41">
        <v>0</v>
      </c>
      <c r="AR41">
        <v>8.4055508000000003</v>
      </c>
      <c r="AS41">
        <v>7.4345377500000005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702.2205768237709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87.02990545255085</v>
      </c>
      <c r="L42">
        <v>34.810387288107165</v>
      </c>
      <c r="M42">
        <v>0</v>
      </c>
      <c r="N42">
        <v>14.502798423817866</v>
      </c>
      <c r="O42">
        <v>48.71189780807827</v>
      </c>
      <c r="P42">
        <v>66.761372765199326</v>
      </c>
      <c r="Q42">
        <v>1.9308499877551017</v>
      </c>
      <c r="R42">
        <v>5.7986358285243202</v>
      </c>
      <c r="S42">
        <v>3.869210965953731</v>
      </c>
      <c r="T42">
        <v>0</v>
      </c>
      <c r="U42">
        <v>320.04046628867758</v>
      </c>
      <c r="V42">
        <v>2.9008558655462178</v>
      </c>
      <c r="W42">
        <v>8.5478663101604297</v>
      </c>
      <c r="X42">
        <v>36.232872650467023</v>
      </c>
      <c r="Y42">
        <v>0</v>
      </c>
      <c r="Z42">
        <v>3.2032516579999997</v>
      </c>
      <c r="AA42">
        <v>3.4505718561884673</v>
      </c>
      <c r="AB42">
        <v>6.4699416205551392</v>
      </c>
      <c r="AC42">
        <v>4.7534626717449342</v>
      </c>
      <c r="AD42">
        <v>0</v>
      </c>
      <c r="AE42">
        <v>4.0477262626656278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12.934060023010245</v>
      </c>
      <c r="AL42">
        <v>6.5633191000000011</v>
      </c>
      <c r="AM42">
        <v>3.8819649215303831</v>
      </c>
      <c r="AN42">
        <v>0</v>
      </c>
      <c r="AO42">
        <v>0</v>
      </c>
      <c r="AP42">
        <v>1.6987542564845075</v>
      </c>
      <c r="AQ42">
        <v>0</v>
      </c>
      <c r="AR42">
        <v>8.4055508000000003</v>
      </c>
      <c r="AS42">
        <v>7.4345377500000005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693.98026055501737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87.028798096480628</v>
      </c>
      <c r="L43">
        <v>34.810144087165192</v>
      </c>
      <c r="M43">
        <v>0</v>
      </c>
      <c r="N43">
        <v>14.502798423817866</v>
      </c>
      <c r="O43">
        <v>48.71189780807827</v>
      </c>
      <c r="P43">
        <v>66.761372765199326</v>
      </c>
      <c r="Q43">
        <v>1.9308499877551017</v>
      </c>
      <c r="R43">
        <v>5.7986358285243202</v>
      </c>
      <c r="S43">
        <v>3.869210965953731</v>
      </c>
      <c r="T43">
        <v>0</v>
      </c>
      <c r="U43">
        <v>320.04046628867758</v>
      </c>
      <c r="V43">
        <v>2.9008558655462178</v>
      </c>
      <c r="W43">
        <v>8.5478663101604297</v>
      </c>
      <c r="X43">
        <v>36.232872650467023</v>
      </c>
      <c r="Y43">
        <v>0</v>
      </c>
      <c r="Z43">
        <v>3.2032516579999997</v>
      </c>
      <c r="AA43">
        <v>3.4505718561884673</v>
      </c>
      <c r="AB43">
        <v>6.4699416205551392</v>
      </c>
      <c r="AC43">
        <v>4.7534626717449342</v>
      </c>
      <c r="AD43">
        <v>0</v>
      </c>
      <c r="AE43">
        <v>4.0477262626656278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12.934060023010245</v>
      </c>
      <c r="AL43">
        <v>6.5633191000000011</v>
      </c>
      <c r="AM43">
        <v>3.8819649215303831</v>
      </c>
      <c r="AN43">
        <v>0</v>
      </c>
      <c r="AO43">
        <v>0</v>
      </c>
      <c r="AP43">
        <v>1.6987542564845075</v>
      </c>
      <c r="AQ43">
        <v>0</v>
      </c>
      <c r="AR43">
        <v>10.032431600000001</v>
      </c>
      <c r="AS43">
        <v>7.996258308876004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696.16751135688105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87.028967897852013</v>
      </c>
      <c r="L44">
        <v>34.810141225015926</v>
      </c>
      <c r="M44">
        <v>0</v>
      </c>
      <c r="N44">
        <v>14.502798423817866</v>
      </c>
      <c r="O44">
        <v>48.71189780807827</v>
      </c>
      <c r="P44">
        <v>66.761372765199326</v>
      </c>
      <c r="Q44">
        <v>1.9308499877551017</v>
      </c>
      <c r="R44">
        <v>5.7986358285243202</v>
      </c>
      <c r="S44">
        <v>3.869210965953731</v>
      </c>
      <c r="T44">
        <v>0</v>
      </c>
      <c r="U44">
        <v>320.04046628867758</v>
      </c>
      <c r="V44">
        <v>2.9008558655462178</v>
      </c>
      <c r="W44">
        <v>8.5478663101604297</v>
      </c>
      <c r="X44">
        <v>36.232872650467023</v>
      </c>
      <c r="Y44">
        <v>0</v>
      </c>
      <c r="Z44">
        <v>3.2032516579999997</v>
      </c>
      <c r="AA44">
        <v>0</v>
      </c>
      <c r="AB44">
        <v>6.4699416205551392</v>
      </c>
      <c r="AC44">
        <v>4.7534626717449342</v>
      </c>
      <c r="AD44">
        <v>0</v>
      </c>
      <c r="AE44">
        <v>4.0477262626656278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12.934060023010245</v>
      </c>
      <c r="AL44">
        <v>6.5633191000000011</v>
      </c>
      <c r="AM44">
        <v>3.8819649215303831</v>
      </c>
      <c r="AN44">
        <v>0</v>
      </c>
      <c r="AO44">
        <v>0</v>
      </c>
      <c r="AP44">
        <v>1.6987542564845075</v>
      </c>
      <c r="AQ44">
        <v>0</v>
      </c>
      <c r="AR44">
        <v>10.032431600000001</v>
      </c>
      <c r="AS44">
        <v>7.996258308876004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692.71710643991469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87.028911930701923</v>
      </c>
      <c r="L45">
        <v>34.809928273695853</v>
      </c>
      <c r="M45">
        <v>0</v>
      </c>
      <c r="N45">
        <v>14.502798423817866</v>
      </c>
      <c r="O45">
        <v>48.71189780807827</v>
      </c>
      <c r="P45">
        <v>63.619628301004902</v>
      </c>
      <c r="Q45">
        <v>1.9308499877551017</v>
      </c>
      <c r="R45">
        <v>5.7986358285243202</v>
      </c>
      <c r="S45">
        <v>3.869210965953731</v>
      </c>
      <c r="T45">
        <v>0</v>
      </c>
      <c r="U45">
        <v>320.04046628867758</v>
      </c>
      <c r="V45">
        <v>2.9008558655462178</v>
      </c>
      <c r="W45">
        <v>8.5478663101604297</v>
      </c>
      <c r="X45">
        <v>36.232872650467023</v>
      </c>
      <c r="Y45">
        <v>0</v>
      </c>
      <c r="Z45">
        <v>3.2032516579999997</v>
      </c>
      <c r="AA45">
        <v>0</v>
      </c>
      <c r="AB45">
        <v>6.4699416205551392</v>
      </c>
      <c r="AC45">
        <v>4.7534626717449342</v>
      </c>
      <c r="AD45">
        <v>0</v>
      </c>
      <c r="AE45">
        <v>4.0477262626656278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12.934060023010245</v>
      </c>
      <c r="AL45">
        <v>6.5633191000000011</v>
      </c>
      <c r="AM45">
        <v>3.8819649215303831</v>
      </c>
      <c r="AN45">
        <v>0</v>
      </c>
      <c r="AO45">
        <v>0</v>
      </c>
      <c r="AP45">
        <v>1.6987542564845075</v>
      </c>
      <c r="AQ45">
        <v>0</v>
      </c>
      <c r="AR45">
        <v>8.5411241999999987</v>
      </c>
      <c r="AS45">
        <v>7.4345377500000005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687.52206509837413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87.028429494173068</v>
      </c>
      <c r="L46">
        <v>34.809928273695853</v>
      </c>
      <c r="M46">
        <v>0</v>
      </c>
      <c r="N46">
        <v>14.502798423817866</v>
      </c>
      <c r="O46">
        <v>48.71189780807827</v>
      </c>
      <c r="P46">
        <v>63.619628301004902</v>
      </c>
      <c r="Q46">
        <v>1.9308499877551017</v>
      </c>
      <c r="R46">
        <v>5.7986358285243202</v>
      </c>
      <c r="S46">
        <v>3.869210965953731</v>
      </c>
      <c r="T46">
        <v>0</v>
      </c>
      <c r="U46">
        <v>320.04046628867758</v>
      </c>
      <c r="V46">
        <v>2.9008558655462178</v>
      </c>
      <c r="W46">
        <v>8.5478663101604297</v>
      </c>
      <c r="X46">
        <v>36.232872650467023</v>
      </c>
      <c r="Y46">
        <v>0</v>
      </c>
      <c r="Z46">
        <v>3.2032516579999997</v>
      </c>
      <c r="AA46">
        <v>0</v>
      </c>
      <c r="AB46">
        <v>6.4699416205551392</v>
      </c>
      <c r="AC46">
        <v>4.7534626717449342</v>
      </c>
      <c r="AD46">
        <v>0</v>
      </c>
      <c r="AE46">
        <v>4.0477262626656278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12.934060023010245</v>
      </c>
      <c r="AL46">
        <v>6.5633191000000011</v>
      </c>
      <c r="AM46">
        <v>3.8819649215303831</v>
      </c>
      <c r="AN46">
        <v>0</v>
      </c>
      <c r="AO46">
        <v>0</v>
      </c>
      <c r="AP46">
        <v>1.6987542564845075</v>
      </c>
      <c r="AQ46">
        <v>0</v>
      </c>
      <c r="AR46">
        <v>8.5411241999999987</v>
      </c>
      <c r="AS46">
        <v>7.4345377500000005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687.52158266184517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87.028429494173068</v>
      </c>
      <c r="L47">
        <v>34.149243147690271</v>
      </c>
      <c r="M47">
        <v>0</v>
      </c>
      <c r="N47">
        <v>14.502798423817866</v>
      </c>
      <c r="O47">
        <v>48.71189780807827</v>
      </c>
      <c r="P47">
        <v>63.619628301004902</v>
      </c>
      <c r="Q47">
        <v>1.9308499877551017</v>
      </c>
      <c r="R47">
        <v>5.7986358285243202</v>
      </c>
      <c r="S47">
        <v>3.869210965953731</v>
      </c>
      <c r="T47">
        <v>0</v>
      </c>
      <c r="U47">
        <v>320.04046628867758</v>
      </c>
      <c r="V47">
        <v>2.9008558655462178</v>
      </c>
      <c r="W47">
        <v>8.5478663101604297</v>
      </c>
      <c r="X47">
        <v>36.232872650467023</v>
      </c>
      <c r="Y47">
        <v>0</v>
      </c>
      <c r="Z47">
        <v>3.2032516579999997</v>
      </c>
      <c r="AA47">
        <v>0</v>
      </c>
      <c r="AB47">
        <v>3.2087768108027013</v>
      </c>
      <c r="AC47">
        <v>2.3767312088895864</v>
      </c>
      <c r="AD47">
        <v>0</v>
      </c>
      <c r="AE47">
        <v>8.0954525253312557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12.934060023010245</v>
      </c>
      <c r="AL47">
        <v>9.8449786500000034</v>
      </c>
      <c r="AM47">
        <v>3.8819649215303831</v>
      </c>
      <c r="AN47">
        <v>0</v>
      </c>
      <c r="AO47">
        <v>0</v>
      </c>
      <c r="AP47">
        <v>1.6987542564845075</v>
      </c>
      <c r="AQ47">
        <v>0</v>
      </c>
      <c r="AR47">
        <v>8.5411241999999987</v>
      </c>
      <c r="AS47">
        <v>7.4345377500000005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688.55238707589751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87.028429494173068</v>
      </c>
      <c r="L48">
        <v>34.809928273695853</v>
      </c>
      <c r="M48">
        <v>0</v>
      </c>
      <c r="N48">
        <v>14.502798423817866</v>
      </c>
      <c r="O48">
        <v>48.71189780807827</v>
      </c>
      <c r="P48">
        <v>63.619628301004902</v>
      </c>
      <c r="Q48">
        <v>1.9308499877551017</v>
      </c>
      <c r="R48">
        <v>5.7986358285243202</v>
      </c>
      <c r="S48">
        <v>3.869210965953731</v>
      </c>
      <c r="T48">
        <v>0</v>
      </c>
      <c r="U48">
        <v>320.04046628867758</v>
      </c>
      <c r="V48">
        <v>2.9008558655462178</v>
      </c>
      <c r="W48">
        <v>8.5478663101604297</v>
      </c>
      <c r="X48">
        <v>36.232872650467023</v>
      </c>
      <c r="Y48">
        <v>0</v>
      </c>
      <c r="Z48">
        <v>3.2032516579999997</v>
      </c>
      <c r="AA48">
        <v>0</v>
      </c>
      <c r="AB48">
        <v>3.2087768108027013</v>
      </c>
      <c r="AC48">
        <v>2.3767312088895864</v>
      </c>
      <c r="AD48">
        <v>0</v>
      </c>
      <c r="AE48">
        <v>8.0954525253312557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12.934060023010245</v>
      </c>
      <c r="AL48">
        <v>9.8449786500000034</v>
      </c>
      <c r="AM48">
        <v>3.8819649215303831</v>
      </c>
      <c r="AN48">
        <v>0</v>
      </c>
      <c r="AO48">
        <v>0</v>
      </c>
      <c r="AP48">
        <v>0</v>
      </c>
      <c r="AQ48">
        <v>0</v>
      </c>
      <c r="AR48">
        <v>8.5411241999999987</v>
      </c>
      <c r="AS48">
        <v>7.4345377500000005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687.5143179454185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87.028429494173068</v>
      </c>
      <c r="L49">
        <v>34.809688692314531</v>
      </c>
      <c r="M49">
        <v>0</v>
      </c>
      <c r="N49">
        <v>14.502798423817866</v>
      </c>
      <c r="O49">
        <v>48.71189780807827</v>
      </c>
      <c r="P49">
        <v>63.619628301004902</v>
      </c>
      <c r="Q49">
        <v>1.9308499877551017</v>
      </c>
      <c r="R49">
        <v>5.7986358285243202</v>
      </c>
      <c r="S49">
        <v>3.869210965953731</v>
      </c>
      <c r="T49">
        <v>0</v>
      </c>
      <c r="U49">
        <v>320.04046628867758</v>
      </c>
      <c r="V49">
        <v>2.9008558655462178</v>
      </c>
      <c r="W49">
        <v>8.5478663101604297</v>
      </c>
      <c r="X49">
        <v>36.232872650467023</v>
      </c>
      <c r="Y49">
        <v>0</v>
      </c>
      <c r="Z49">
        <v>3.2032516579999997</v>
      </c>
      <c r="AA49">
        <v>0</v>
      </c>
      <c r="AB49">
        <v>3.2087768108027013</v>
      </c>
      <c r="AC49">
        <v>2.3767312088895864</v>
      </c>
      <c r="AD49">
        <v>0</v>
      </c>
      <c r="AE49">
        <v>8.0954525253312557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12.934060023010245</v>
      </c>
      <c r="AL49">
        <v>9.8449786500000034</v>
      </c>
      <c r="AM49">
        <v>3.8819649215303831</v>
      </c>
      <c r="AN49">
        <v>0</v>
      </c>
      <c r="AO49">
        <v>0</v>
      </c>
      <c r="AP49">
        <v>0</v>
      </c>
      <c r="AQ49">
        <v>0</v>
      </c>
      <c r="AR49">
        <v>8.5411241999999987</v>
      </c>
      <c r="AS49">
        <v>7.4345377500000005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687.51407836403723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87.028429494173068</v>
      </c>
      <c r="L50">
        <v>34.809688692314531</v>
      </c>
      <c r="M50">
        <v>0</v>
      </c>
      <c r="N50">
        <v>14.502798423817866</v>
      </c>
      <c r="O50">
        <v>48.71189780807827</v>
      </c>
      <c r="P50">
        <v>63.619628301004902</v>
      </c>
      <c r="Q50">
        <v>1.9308499877551017</v>
      </c>
      <c r="R50">
        <v>5.7986358285243202</v>
      </c>
      <c r="S50">
        <v>3.869210965953731</v>
      </c>
      <c r="T50">
        <v>0</v>
      </c>
      <c r="U50">
        <v>320.04046628867758</v>
      </c>
      <c r="V50">
        <v>2.9008558655462178</v>
      </c>
      <c r="W50">
        <v>8.5478663101604297</v>
      </c>
      <c r="X50">
        <v>36.232872650467023</v>
      </c>
      <c r="Y50">
        <v>0</v>
      </c>
      <c r="Z50">
        <v>3.2032516579999997</v>
      </c>
      <c r="AA50">
        <v>0</v>
      </c>
      <c r="AB50">
        <v>3.2087768108027013</v>
      </c>
      <c r="AC50">
        <v>2.3767312088895864</v>
      </c>
      <c r="AD50">
        <v>0</v>
      </c>
      <c r="AE50">
        <v>8.0954525253312557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12.934060023010245</v>
      </c>
      <c r="AL50">
        <v>9.8449786500000034</v>
      </c>
      <c r="AM50">
        <v>3.8819649215303831</v>
      </c>
      <c r="AN50">
        <v>0</v>
      </c>
      <c r="AO50">
        <v>0</v>
      </c>
      <c r="AP50">
        <v>0</v>
      </c>
      <c r="AQ50">
        <v>0</v>
      </c>
      <c r="AR50">
        <v>8.5411241999999987</v>
      </c>
      <c r="AS50">
        <v>7.4345377500000005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687.51407836403723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87.028429494173068</v>
      </c>
      <c r="L51">
        <v>34.8096818568347</v>
      </c>
      <c r="M51">
        <v>0</v>
      </c>
      <c r="N51">
        <v>14.502798423817866</v>
      </c>
      <c r="O51">
        <v>48.71189780807827</v>
      </c>
      <c r="P51">
        <v>63.619628301004902</v>
      </c>
      <c r="Q51">
        <v>1.9308499877551017</v>
      </c>
      <c r="R51">
        <v>5.7986358285243202</v>
      </c>
      <c r="S51">
        <v>3.869210965953731</v>
      </c>
      <c r="T51">
        <v>0</v>
      </c>
      <c r="U51">
        <v>320.04046628867758</v>
      </c>
      <c r="V51">
        <v>2.9008558655462178</v>
      </c>
      <c r="W51">
        <v>8.5478663101604297</v>
      </c>
      <c r="X51">
        <v>36.232872650467023</v>
      </c>
      <c r="Y51">
        <v>0</v>
      </c>
      <c r="Z51">
        <v>4.8048776140000005</v>
      </c>
      <c r="AA51">
        <v>0</v>
      </c>
      <c r="AB51">
        <v>3.2087768108027013</v>
      </c>
      <c r="AC51">
        <v>2.3767312088895864</v>
      </c>
      <c r="AD51">
        <v>0</v>
      </c>
      <c r="AE51">
        <v>8.0954525253312557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12.934060023010245</v>
      </c>
      <c r="AL51">
        <v>9.8449786500000034</v>
      </c>
      <c r="AM51">
        <v>3.8819649215303831</v>
      </c>
      <c r="AN51">
        <v>0</v>
      </c>
      <c r="AO51">
        <v>0</v>
      </c>
      <c r="AP51">
        <v>0</v>
      </c>
      <c r="AQ51">
        <v>0</v>
      </c>
      <c r="AR51">
        <v>8.5411241999999987</v>
      </c>
      <c r="AS51">
        <v>7.4345377500000005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689.11569748455747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87.028429494173068</v>
      </c>
      <c r="L52">
        <v>34.8096818568347</v>
      </c>
      <c r="M52">
        <v>0</v>
      </c>
      <c r="N52">
        <v>14.502798423817866</v>
      </c>
      <c r="O52">
        <v>48.71189780807827</v>
      </c>
      <c r="P52">
        <v>63.619628301004902</v>
      </c>
      <c r="Q52">
        <v>1.9308499877551017</v>
      </c>
      <c r="R52">
        <v>5.7986358285243202</v>
      </c>
      <c r="S52">
        <v>3.869210965953731</v>
      </c>
      <c r="T52">
        <v>0</v>
      </c>
      <c r="U52">
        <v>320.04046628867758</v>
      </c>
      <c r="V52">
        <v>2.9008558655462178</v>
      </c>
      <c r="W52">
        <v>8.5478663101604297</v>
      </c>
      <c r="X52">
        <v>36.232872650467023</v>
      </c>
      <c r="Y52">
        <v>0</v>
      </c>
      <c r="Z52">
        <v>4.8048776140000005</v>
      </c>
      <c r="AA52">
        <v>0</v>
      </c>
      <c r="AB52">
        <v>3.2087768108027013</v>
      </c>
      <c r="AC52">
        <v>2.3767312088895864</v>
      </c>
      <c r="AD52">
        <v>0</v>
      </c>
      <c r="AE52">
        <v>8.0954525253312557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12.934060023010245</v>
      </c>
      <c r="AL52">
        <v>9.8449786500000034</v>
      </c>
      <c r="AM52">
        <v>3.8819649215303831</v>
      </c>
      <c r="AN52">
        <v>0</v>
      </c>
      <c r="AO52">
        <v>0</v>
      </c>
      <c r="AP52">
        <v>0</v>
      </c>
      <c r="AQ52">
        <v>0</v>
      </c>
      <c r="AR52">
        <v>8.5411241999999987</v>
      </c>
      <c r="AS52">
        <v>7.4345377500000005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689.11569748455747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87.028429494173068</v>
      </c>
      <c r="L53">
        <v>34.8096818568347</v>
      </c>
      <c r="M53">
        <v>0</v>
      </c>
      <c r="N53">
        <v>14.502798423817866</v>
      </c>
      <c r="O53">
        <v>48.71189780807827</v>
      </c>
      <c r="P53">
        <v>63.619628301004902</v>
      </c>
      <c r="Q53">
        <v>1.9308499877551017</v>
      </c>
      <c r="R53">
        <v>5.7986358285243202</v>
      </c>
      <c r="S53">
        <v>3.869210965953731</v>
      </c>
      <c r="T53">
        <v>0</v>
      </c>
      <c r="U53">
        <v>320.04046628867758</v>
      </c>
      <c r="V53">
        <v>2.9008558655462178</v>
      </c>
      <c r="W53">
        <v>8.5478663101604297</v>
      </c>
      <c r="X53">
        <v>36.232872650467023</v>
      </c>
      <c r="Y53">
        <v>0</v>
      </c>
      <c r="Z53">
        <v>4.8048776140000005</v>
      </c>
      <c r="AA53">
        <v>0</v>
      </c>
      <c r="AB53">
        <v>3.2087768108027013</v>
      </c>
      <c r="AC53">
        <v>2.3767312088895864</v>
      </c>
      <c r="AD53">
        <v>0</v>
      </c>
      <c r="AE53">
        <v>8.0954525253312557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12.934060023010245</v>
      </c>
      <c r="AL53">
        <v>9.8449786500000034</v>
      </c>
      <c r="AM53">
        <v>3.8819649215303831</v>
      </c>
      <c r="AN53">
        <v>0</v>
      </c>
      <c r="AO53">
        <v>0</v>
      </c>
      <c r="AP53">
        <v>0</v>
      </c>
      <c r="AQ53">
        <v>0</v>
      </c>
      <c r="AR53">
        <v>10.032431600000001</v>
      </c>
      <c r="AS53">
        <v>6.9389017983942916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690.11136893295179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87.028429494173068</v>
      </c>
      <c r="L54">
        <v>34.810081542813897</v>
      </c>
      <c r="M54">
        <v>0</v>
      </c>
      <c r="N54">
        <v>14.502798423817866</v>
      </c>
      <c r="O54">
        <v>48.71189780807827</v>
      </c>
      <c r="P54">
        <v>63.619628301004902</v>
      </c>
      <c r="Q54">
        <v>1.9308499877551017</v>
      </c>
      <c r="R54">
        <v>5.7986358285243202</v>
      </c>
      <c r="S54">
        <v>3.869210965953731</v>
      </c>
      <c r="T54">
        <v>0</v>
      </c>
      <c r="U54">
        <v>320.04046628867758</v>
      </c>
      <c r="V54">
        <v>2.9008558655462178</v>
      </c>
      <c r="W54">
        <v>8.5478663101604297</v>
      </c>
      <c r="X54">
        <v>36.232872650467023</v>
      </c>
      <c r="Y54">
        <v>0</v>
      </c>
      <c r="Z54">
        <v>4.8048776140000005</v>
      </c>
      <c r="AA54">
        <v>0</v>
      </c>
      <c r="AB54">
        <v>3.2087768108027013</v>
      </c>
      <c r="AC54">
        <v>2.3767312088895864</v>
      </c>
      <c r="AD54">
        <v>0</v>
      </c>
      <c r="AE54">
        <v>8.0954525253312557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12.934060023010245</v>
      </c>
      <c r="AL54">
        <v>9.8449786500000034</v>
      </c>
      <c r="AM54">
        <v>3.8819649215303831</v>
      </c>
      <c r="AN54">
        <v>0</v>
      </c>
      <c r="AO54">
        <v>0</v>
      </c>
      <c r="AP54">
        <v>0</v>
      </c>
      <c r="AQ54">
        <v>0</v>
      </c>
      <c r="AR54">
        <v>10.032431600000001</v>
      </c>
      <c r="AS54">
        <v>6.9389017983942916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690.11176861893091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87.028429494173068</v>
      </c>
      <c r="L55">
        <v>34.810195628574682</v>
      </c>
      <c r="M55">
        <v>0</v>
      </c>
      <c r="N55">
        <v>14.502798423817866</v>
      </c>
      <c r="O55">
        <v>48.71189780807827</v>
      </c>
      <c r="P55">
        <v>63.619628301004902</v>
      </c>
      <c r="Q55">
        <v>1.9308499877551017</v>
      </c>
      <c r="R55">
        <v>5.7986358285243202</v>
      </c>
      <c r="S55">
        <v>3.8695048471435922</v>
      </c>
      <c r="T55">
        <v>0</v>
      </c>
      <c r="U55">
        <v>320.04046628867758</v>
      </c>
      <c r="V55">
        <v>2.9008558655462178</v>
      </c>
      <c r="W55">
        <v>8.5478663101604297</v>
      </c>
      <c r="X55">
        <v>36.232872650467023</v>
      </c>
      <c r="Y55">
        <v>0</v>
      </c>
      <c r="Z55">
        <v>4.8048776140000005</v>
      </c>
      <c r="AA55">
        <v>0</v>
      </c>
      <c r="AB55">
        <v>3.2087768108027013</v>
      </c>
      <c r="AC55">
        <v>2.3767312088895864</v>
      </c>
      <c r="AD55">
        <v>0</v>
      </c>
      <c r="AE55">
        <v>8.0954525253312557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12.934060023010245</v>
      </c>
      <c r="AL55">
        <v>9.8449786500000034</v>
      </c>
      <c r="AM55">
        <v>3.8819649215303831</v>
      </c>
      <c r="AN55">
        <v>0</v>
      </c>
      <c r="AO55">
        <v>0</v>
      </c>
      <c r="AP55">
        <v>0</v>
      </c>
      <c r="AQ55">
        <v>0</v>
      </c>
      <c r="AR55">
        <v>8.6766976000000007</v>
      </c>
      <c r="AS55">
        <v>6.9389017983942916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688.75644258588159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87.028429494173068</v>
      </c>
      <c r="L56">
        <v>34.810195628574682</v>
      </c>
      <c r="M56">
        <v>0</v>
      </c>
      <c r="N56">
        <v>14.502798423817866</v>
      </c>
      <c r="O56">
        <v>48.71189780807827</v>
      </c>
      <c r="P56">
        <v>63.619628301004902</v>
      </c>
      <c r="Q56">
        <v>1.9308499877551017</v>
      </c>
      <c r="R56">
        <v>5.7986358285243202</v>
      </c>
      <c r="S56">
        <v>3.869210965953731</v>
      </c>
      <c r="T56">
        <v>0</v>
      </c>
      <c r="U56">
        <v>320.04046628867758</v>
      </c>
      <c r="V56">
        <v>2.9008558655462178</v>
      </c>
      <c r="W56">
        <v>8.5478663101604297</v>
      </c>
      <c r="X56">
        <v>36.232872650467023</v>
      </c>
      <c r="Y56">
        <v>0</v>
      </c>
      <c r="Z56">
        <v>4.8048776140000005</v>
      </c>
      <c r="AA56">
        <v>0</v>
      </c>
      <c r="AB56">
        <v>3.2087768108027013</v>
      </c>
      <c r="AC56">
        <v>2.3767312088895864</v>
      </c>
      <c r="AD56">
        <v>0</v>
      </c>
      <c r="AE56">
        <v>8.0954525253312557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12.934060023010245</v>
      </c>
      <c r="AL56">
        <v>9.8449786500000034</v>
      </c>
      <c r="AM56">
        <v>3.8819649215303831</v>
      </c>
      <c r="AN56">
        <v>0</v>
      </c>
      <c r="AO56">
        <v>0</v>
      </c>
      <c r="AP56">
        <v>0</v>
      </c>
      <c r="AQ56">
        <v>0</v>
      </c>
      <c r="AR56">
        <v>8.6766976000000007</v>
      </c>
      <c r="AS56">
        <v>6.9389017983942916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688.75614870469167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87.028429494173068</v>
      </c>
      <c r="L57">
        <v>34.810195628574682</v>
      </c>
      <c r="M57">
        <v>0</v>
      </c>
      <c r="N57">
        <v>14.502798423817866</v>
      </c>
      <c r="O57">
        <v>48.71189780807827</v>
      </c>
      <c r="P57">
        <v>63.619628301004902</v>
      </c>
      <c r="Q57">
        <v>1.9308499877551017</v>
      </c>
      <c r="R57">
        <v>5.7986358285243202</v>
      </c>
      <c r="S57">
        <v>3.8695048471435922</v>
      </c>
      <c r="T57">
        <v>0</v>
      </c>
      <c r="U57">
        <v>320.04046628867758</v>
      </c>
      <c r="V57">
        <v>2.9008558655462178</v>
      </c>
      <c r="W57">
        <v>8.5478663101604297</v>
      </c>
      <c r="X57">
        <v>36.232872650467023</v>
      </c>
      <c r="Y57">
        <v>0</v>
      </c>
      <c r="Z57">
        <v>4.8048776140000005</v>
      </c>
      <c r="AA57">
        <v>0</v>
      </c>
      <c r="AB57">
        <v>3.2087768108027013</v>
      </c>
      <c r="AC57">
        <v>0</v>
      </c>
      <c r="AD57">
        <v>0</v>
      </c>
      <c r="AE57">
        <v>8.0954525253312557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12.934060023010245</v>
      </c>
      <c r="AL57">
        <v>12.841276500000003</v>
      </c>
      <c r="AM57">
        <v>3.8819649215303831</v>
      </c>
      <c r="AN57">
        <v>0</v>
      </c>
      <c r="AO57">
        <v>0</v>
      </c>
      <c r="AP57">
        <v>0</v>
      </c>
      <c r="AQ57">
        <v>0</v>
      </c>
      <c r="AR57">
        <v>8.6766976000000007</v>
      </c>
      <c r="AS57">
        <v>7.2693258508028551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689.70643327940047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87.028429494173068</v>
      </c>
      <c r="L58">
        <v>34.810089897096994</v>
      </c>
      <c r="M58">
        <v>0</v>
      </c>
      <c r="N58">
        <v>14.502798423817866</v>
      </c>
      <c r="O58">
        <v>48.71189780807827</v>
      </c>
      <c r="P58">
        <v>63.619628301004902</v>
      </c>
      <c r="Q58">
        <v>1.9308499877551017</v>
      </c>
      <c r="R58">
        <v>5.7986358285243202</v>
      </c>
      <c r="S58">
        <v>3.869210965953731</v>
      </c>
      <c r="T58">
        <v>0</v>
      </c>
      <c r="U58">
        <v>320.04046628867758</v>
      </c>
      <c r="V58">
        <v>2.9008558655462178</v>
      </c>
      <c r="W58">
        <v>8.5478663101604297</v>
      </c>
      <c r="X58">
        <v>36.232872650467023</v>
      </c>
      <c r="Y58">
        <v>0</v>
      </c>
      <c r="Z58">
        <v>3.2032516579999997</v>
      </c>
      <c r="AA58">
        <v>0</v>
      </c>
      <c r="AB58">
        <v>0</v>
      </c>
      <c r="AC58">
        <v>0</v>
      </c>
      <c r="AD58">
        <v>0</v>
      </c>
      <c r="AE58">
        <v>8.0954525253312557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12.934060023010245</v>
      </c>
      <c r="AL58">
        <v>12.841276500000003</v>
      </c>
      <c r="AM58">
        <v>3.8819649215303831</v>
      </c>
      <c r="AN58">
        <v>0</v>
      </c>
      <c r="AO58">
        <v>0</v>
      </c>
      <c r="AP58">
        <v>0</v>
      </c>
      <c r="AQ58">
        <v>0</v>
      </c>
      <c r="AR58">
        <v>8.6766976000000007</v>
      </c>
      <c r="AS58">
        <v>7.2693258508028551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684.89563089993032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88.959378328309128</v>
      </c>
      <c r="L59">
        <v>34.809642621476854</v>
      </c>
      <c r="M59">
        <v>0</v>
      </c>
      <c r="N59">
        <v>14.502798423817866</v>
      </c>
      <c r="O59">
        <v>48.71189780807827</v>
      </c>
      <c r="P59">
        <v>66.754927211342874</v>
      </c>
      <c r="Q59">
        <v>1.9308499877551017</v>
      </c>
      <c r="R59">
        <v>10.40777251390244</v>
      </c>
      <c r="S59">
        <v>3.869210965953731</v>
      </c>
      <c r="T59">
        <v>0</v>
      </c>
      <c r="U59">
        <v>320.04046628867758</v>
      </c>
      <c r="V59">
        <v>2.9008558655462178</v>
      </c>
      <c r="W59">
        <v>8.5478663101604297</v>
      </c>
      <c r="X59">
        <v>36.232872650467023</v>
      </c>
      <c r="Y59">
        <v>0</v>
      </c>
      <c r="Z59">
        <v>3.2032516579999997</v>
      </c>
      <c r="AA59">
        <v>0</v>
      </c>
      <c r="AB59">
        <v>0</v>
      </c>
      <c r="AC59">
        <v>0</v>
      </c>
      <c r="AD59">
        <v>0</v>
      </c>
      <c r="AE59">
        <v>8.0954525253312557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12.934060023010245</v>
      </c>
      <c r="AL59">
        <v>12.841276500000003</v>
      </c>
      <c r="AM59">
        <v>3.8819649215303831</v>
      </c>
      <c r="AN59">
        <v>0</v>
      </c>
      <c r="AO59">
        <v>0</v>
      </c>
      <c r="AP59">
        <v>0</v>
      </c>
      <c r="AQ59">
        <v>0</v>
      </c>
      <c r="AR59">
        <v>8.6766976000000007</v>
      </c>
      <c r="AS59">
        <v>7.996258308876004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695.29750051223539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88.959378328309128</v>
      </c>
      <c r="L60">
        <v>34.809667243979483</v>
      </c>
      <c r="M60">
        <v>0</v>
      </c>
      <c r="N60">
        <v>14.502798423817866</v>
      </c>
      <c r="O60">
        <v>48.71189780807827</v>
      </c>
      <c r="P60">
        <v>66.761372765199326</v>
      </c>
      <c r="Q60">
        <v>1.9308499877551017</v>
      </c>
      <c r="R60">
        <v>10.40777251390244</v>
      </c>
      <c r="S60">
        <v>3.869210965953731</v>
      </c>
      <c r="T60">
        <v>0</v>
      </c>
      <c r="U60">
        <v>320.04046628867758</v>
      </c>
      <c r="V60">
        <v>2.9008558655462178</v>
      </c>
      <c r="W60">
        <v>8.5478663101604297</v>
      </c>
      <c r="X60">
        <v>36.232872650467023</v>
      </c>
      <c r="Y60">
        <v>0</v>
      </c>
      <c r="Z60">
        <v>3.2032516579999997</v>
      </c>
      <c r="AA60">
        <v>0</v>
      </c>
      <c r="AB60">
        <v>0</v>
      </c>
      <c r="AC60">
        <v>0</v>
      </c>
      <c r="AD60">
        <v>0</v>
      </c>
      <c r="AE60">
        <v>8.0954525253312557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12.934060023010245</v>
      </c>
      <c r="AL60">
        <v>12.841276500000003</v>
      </c>
      <c r="AM60">
        <v>3.8819649215303831</v>
      </c>
      <c r="AN60">
        <v>0</v>
      </c>
      <c r="AO60">
        <v>0</v>
      </c>
      <c r="AP60">
        <v>0</v>
      </c>
      <c r="AQ60">
        <v>0</v>
      </c>
      <c r="AR60">
        <v>8.6766976000000007</v>
      </c>
      <c r="AS60">
        <v>7.996258308876004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695.30397068859452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88.960914836088179</v>
      </c>
      <c r="L61">
        <v>34.810077922100284</v>
      </c>
      <c r="M61">
        <v>0</v>
      </c>
      <c r="N61">
        <v>14.502798423817866</v>
      </c>
      <c r="O61">
        <v>48.71189780807827</v>
      </c>
      <c r="P61">
        <v>66.761372765199326</v>
      </c>
      <c r="Q61">
        <v>1.9308499877551017</v>
      </c>
      <c r="R61">
        <v>10.40777251390244</v>
      </c>
      <c r="S61">
        <v>3.869210965953731</v>
      </c>
      <c r="T61">
        <v>0</v>
      </c>
      <c r="U61">
        <v>320.04046628867758</v>
      </c>
      <c r="V61">
        <v>2.9008558655462178</v>
      </c>
      <c r="W61">
        <v>8.5478663101604297</v>
      </c>
      <c r="X61">
        <v>36.232872650467023</v>
      </c>
      <c r="Y61">
        <v>0</v>
      </c>
      <c r="Z61">
        <v>3.2032516579999997</v>
      </c>
      <c r="AA61">
        <v>0</v>
      </c>
      <c r="AB61">
        <v>0</v>
      </c>
      <c r="AC61">
        <v>0</v>
      </c>
      <c r="AD61">
        <v>0</v>
      </c>
      <c r="AE61">
        <v>8.0954525253312557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12.934060023010245</v>
      </c>
      <c r="AL61">
        <v>12.841276500000003</v>
      </c>
      <c r="AM61">
        <v>3.8819649215303831</v>
      </c>
      <c r="AN61">
        <v>0</v>
      </c>
      <c r="AO61">
        <v>0</v>
      </c>
      <c r="AP61">
        <v>0</v>
      </c>
      <c r="AQ61">
        <v>0</v>
      </c>
      <c r="AR61">
        <v>8.6766976000000007</v>
      </c>
      <c r="AS61">
        <v>7.996258308876004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695.30591787449441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88.959806234269109</v>
      </c>
      <c r="L62">
        <v>34.810073056267086</v>
      </c>
      <c r="M62">
        <v>0</v>
      </c>
      <c r="N62">
        <v>14.502798423817866</v>
      </c>
      <c r="O62">
        <v>48.71189780807827</v>
      </c>
      <c r="P62">
        <v>66.761372765199326</v>
      </c>
      <c r="Q62">
        <v>1.9308499877551017</v>
      </c>
      <c r="R62">
        <v>10.40777251390244</v>
      </c>
      <c r="S62">
        <v>3.869210965953731</v>
      </c>
      <c r="T62">
        <v>0</v>
      </c>
      <c r="U62">
        <v>320.04046628867758</v>
      </c>
      <c r="V62">
        <v>2.9008558655462178</v>
      </c>
      <c r="W62">
        <v>8.5478663101604297</v>
      </c>
      <c r="X62">
        <v>36.232872650467023</v>
      </c>
      <c r="Y62">
        <v>0</v>
      </c>
      <c r="Z62">
        <v>3.2032516579999997</v>
      </c>
      <c r="AA62">
        <v>0</v>
      </c>
      <c r="AB62">
        <v>0</v>
      </c>
      <c r="AC62">
        <v>0</v>
      </c>
      <c r="AD62">
        <v>0</v>
      </c>
      <c r="AE62">
        <v>8.0954525253312557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12.934060023010245</v>
      </c>
      <c r="AL62">
        <v>12.841276500000003</v>
      </c>
      <c r="AM62">
        <v>3.8819649215303831</v>
      </c>
      <c r="AN62">
        <v>0</v>
      </c>
      <c r="AO62">
        <v>0</v>
      </c>
      <c r="AP62">
        <v>0</v>
      </c>
      <c r="AQ62">
        <v>0</v>
      </c>
      <c r="AR62">
        <v>8.6766976000000007</v>
      </c>
      <c r="AS62">
        <v>7.996258308876004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695.30480440684221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88.960852784662137</v>
      </c>
      <c r="L63">
        <v>63.080813700616915</v>
      </c>
      <c r="M63">
        <v>0</v>
      </c>
      <c r="N63">
        <v>14.502798423817866</v>
      </c>
      <c r="O63">
        <v>48.71189780807827</v>
      </c>
      <c r="P63">
        <v>66.761372765199326</v>
      </c>
      <c r="Q63">
        <v>2.6799923791469196</v>
      </c>
      <c r="R63">
        <v>10.40777251390244</v>
      </c>
      <c r="S63">
        <v>6.4336581417851511</v>
      </c>
      <c r="T63">
        <v>0</v>
      </c>
      <c r="U63">
        <v>320.04046628867758</v>
      </c>
      <c r="V63">
        <v>5.0989596508728177</v>
      </c>
      <c r="W63">
        <v>8.5478663101604297</v>
      </c>
      <c r="X63">
        <v>36.232872650467023</v>
      </c>
      <c r="Y63">
        <v>0</v>
      </c>
      <c r="Z63">
        <v>3.2032516579999997</v>
      </c>
      <c r="AA63">
        <v>0</v>
      </c>
      <c r="AB63">
        <v>0</v>
      </c>
      <c r="AC63">
        <v>0</v>
      </c>
      <c r="AD63">
        <v>0</v>
      </c>
      <c r="AE63">
        <v>8.0954525253312557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12.934060023010245</v>
      </c>
      <c r="AL63">
        <v>9.8449786500000034</v>
      </c>
      <c r="AM63">
        <v>3.8819649215303831</v>
      </c>
      <c r="AN63">
        <v>0</v>
      </c>
      <c r="AO63">
        <v>0</v>
      </c>
      <c r="AP63">
        <v>0</v>
      </c>
      <c r="AQ63">
        <v>0</v>
      </c>
      <c r="AR63">
        <v>8.6766976000000007</v>
      </c>
      <c r="AS63">
        <v>7.2693258508028551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725.36505464606171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88.959145250649826</v>
      </c>
      <c r="L64">
        <v>63.080798337583211</v>
      </c>
      <c r="M64">
        <v>0</v>
      </c>
      <c r="N64">
        <v>14.502798423817866</v>
      </c>
      <c r="O64">
        <v>48.71189780807827</v>
      </c>
      <c r="P64">
        <v>66.761372765199326</v>
      </c>
      <c r="Q64">
        <v>2.6799923791469196</v>
      </c>
      <c r="R64">
        <v>10.40777251390244</v>
      </c>
      <c r="S64">
        <v>6.479803721003135</v>
      </c>
      <c r="T64">
        <v>0</v>
      </c>
      <c r="U64">
        <v>320.04046628867758</v>
      </c>
      <c r="V64">
        <v>5.0989596508728177</v>
      </c>
      <c r="W64">
        <v>8.5478663101604297</v>
      </c>
      <c r="X64">
        <v>36.232872650467023</v>
      </c>
      <c r="Y64">
        <v>0</v>
      </c>
      <c r="Z64">
        <v>3.2032516579999997</v>
      </c>
      <c r="AA64">
        <v>3.4505718561884673</v>
      </c>
      <c r="AB64">
        <v>0</v>
      </c>
      <c r="AC64">
        <v>0</v>
      </c>
      <c r="AD64">
        <v>0</v>
      </c>
      <c r="AE64">
        <v>8.0954525253312557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12.934060023010245</v>
      </c>
      <c r="AL64">
        <v>9.8449786500000034</v>
      </c>
      <c r="AM64">
        <v>3.8819649215303831</v>
      </c>
      <c r="AN64">
        <v>0</v>
      </c>
      <c r="AO64">
        <v>0</v>
      </c>
      <c r="AP64">
        <v>0</v>
      </c>
      <c r="AQ64">
        <v>0</v>
      </c>
      <c r="AR64">
        <v>8.6766976000000007</v>
      </c>
      <c r="AS64">
        <v>7.2693258508028551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728.86004918442211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87.029778544802099</v>
      </c>
      <c r="L65">
        <v>34.809718891196184</v>
      </c>
      <c r="M65">
        <v>0</v>
      </c>
      <c r="N65">
        <v>14.502798423817866</v>
      </c>
      <c r="O65">
        <v>48.71189780807827</v>
      </c>
      <c r="P65">
        <v>66.761372765199326</v>
      </c>
      <c r="Q65">
        <v>2.6799923791469196</v>
      </c>
      <c r="R65">
        <v>10.40777251390244</v>
      </c>
      <c r="S65">
        <v>6.479803721003135</v>
      </c>
      <c r="T65">
        <v>0</v>
      </c>
      <c r="U65">
        <v>320.04046628867758</v>
      </c>
      <c r="V65">
        <v>5.0989596508728177</v>
      </c>
      <c r="W65">
        <v>8.5478663101604297</v>
      </c>
      <c r="X65">
        <v>36.232872650467023</v>
      </c>
      <c r="Y65">
        <v>0</v>
      </c>
      <c r="Z65">
        <v>3.2032516579999997</v>
      </c>
      <c r="AA65">
        <v>3.4505718561884673</v>
      </c>
      <c r="AB65">
        <v>0</v>
      </c>
      <c r="AC65">
        <v>0</v>
      </c>
      <c r="AD65">
        <v>0</v>
      </c>
      <c r="AE65">
        <v>8.0954525253312557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12.934060023010245</v>
      </c>
      <c r="AL65">
        <v>9.8449786500000034</v>
      </c>
      <c r="AM65">
        <v>3.8819649215303831</v>
      </c>
      <c r="AN65">
        <v>0</v>
      </c>
      <c r="AO65">
        <v>0</v>
      </c>
      <c r="AP65">
        <v>0.22020890391151621</v>
      </c>
      <c r="AQ65">
        <v>0</v>
      </c>
      <c r="AR65">
        <v>8.6766976000000007</v>
      </c>
      <c r="AS65">
        <v>7.2693258508028551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698.87981193609892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87.02914419626731</v>
      </c>
      <c r="L66">
        <v>63.081375215144192</v>
      </c>
      <c r="M66">
        <v>0</v>
      </c>
      <c r="N66">
        <v>14.502798423817866</v>
      </c>
      <c r="O66">
        <v>48.71189780807827</v>
      </c>
      <c r="P66">
        <v>66.761372765199326</v>
      </c>
      <c r="Q66">
        <v>2.6799923791469196</v>
      </c>
      <c r="R66">
        <v>10.40777251390244</v>
      </c>
      <c r="S66">
        <v>6.479803721003135</v>
      </c>
      <c r="T66">
        <v>0</v>
      </c>
      <c r="U66">
        <v>320.04046628867758</v>
      </c>
      <c r="V66">
        <v>5.0989596508728177</v>
      </c>
      <c r="W66">
        <v>8.5478663101604297</v>
      </c>
      <c r="X66">
        <v>36.232872650467023</v>
      </c>
      <c r="Y66">
        <v>0</v>
      </c>
      <c r="Z66">
        <v>3.2032516579999997</v>
      </c>
      <c r="AA66">
        <v>6.9011437123769346</v>
      </c>
      <c r="AB66">
        <v>0</v>
      </c>
      <c r="AC66">
        <v>0</v>
      </c>
      <c r="AD66">
        <v>0</v>
      </c>
      <c r="AE66">
        <v>4.0477262626656278</v>
      </c>
      <c r="AF66">
        <v>0</v>
      </c>
      <c r="AG66">
        <v>0</v>
      </c>
      <c r="AH66">
        <v>4.6520435999999998</v>
      </c>
      <c r="AI66">
        <v>0</v>
      </c>
      <c r="AJ66">
        <v>0</v>
      </c>
      <c r="AK66">
        <v>12.934060023010245</v>
      </c>
      <c r="AL66">
        <v>9.8449786500000034</v>
      </c>
      <c r="AM66">
        <v>3.8819649215303831</v>
      </c>
      <c r="AN66">
        <v>0</v>
      </c>
      <c r="AO66">
        <v>0</v>
      </c>
      <c r="AP66">
        <v>0.22020890391151621</v>
      </c>
      <c r="AQ66">
        <v>0</v>
      </c>
      <c r="AR66">
        <v>8.6766976000000007</v>
      </c>
      <c r="AS66">
        <v>7.2693258508028551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731.20572310503485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104.12036294206736</v>
      </c>
      <c r="L67">
        <v>63.081350420554138</v>
      </c>
      <c r="M67">
        <v>0</v>
      </c>
      <c r="N67">
        <v>14.502798423817866</v>
      </c>
      <c r="O67">
        <v>48.71189780807827</v>
      </c>
      <c r="P67">
        <v>66.761372765199326</v>
      </c>
      <c r="Q67">
        <v>2.6799923791469196</v>
      </c>
      <c r="R67">
        <v>10.40777251390244</v>
      </c>
      <c r="S67">
        <v>6.479803721003135</v>
      </c>
      <c r="T67">
        <v>0</v>
      </c>
      <c r="U67">
        <v>320.04046628867758</v>
      </c>
      <c r="V67">
        <v>5.0997022269807273</v>
      </c>
      <c r="W67">
        <v>8.5478663101604297</v>
      </c>
      <c r="X67">
        <v>36.232872650467023</v>
      </c>
      <c r="Y67">
        <v>0</v>
      </c>
      <c r="Z67">
        <v>3.2032516579999997</v>
      </c>
      <c r="AA67">
        <v>6.9011437123769346</v>
      </c>
      <c r="AB67">
        <v>0</v>
      </c>
      <c r="AC67">
        <v>0</v>
      </c>
      <c r="AD67">
        <v>0</v>
      </c>
      <c r="AE67">
        <v>4.0477262626656278</v>
      </c>
      <c r="AF67">
        <v>0</v>
      </c>
      <c r="AG67">
        <v>0</v>
      </c>
      <c r="AH67">
        <v>4.6520435999999998</v>
      </c>
      <c r="AI67">
        <v>0</v>
      </c>
      <c r="AJ67">
        <v>0</v>
      </c>
      <c r="AK67">
        <v>12.934060023010245</v>
      </c>
      <c r="AL67">
        <v>9.8449786500000034</v>
      </c>
      <c r="AM67">
        <v>3.8819649215303831</v>
      </c>
      <c r="AN67">
        <v>0</v>
      </c>
      <c r="AO67">
        <v>0</v>
      </c>
      <c r="AP67">
        <v>0.22020890391151621</v>
      </c>
      <c r="AQ67">
        <v>0</v>
      </c>
      <c r="AR67">
        <v>8.6766976000000007</v>
      </c>
      <c r="AS67">
        <v>6.9389017983942916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747.96723557994426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87.029539092061199</v>
      </c>
      <c r="L68">
        <v>63.080742279313789</v>
      </c>
      <c r="M68">
        <v>0</v>
      </c>
      <c r="N68">
        <v>14.502798423817866</v>
      </c>
      <c r="O68">
        <v>48.71189780807827</v>
      </c>
      <c r="P68">
        <v>66.761372765199326</v>
      </c>
      <c r="Q68">
        <v>2.6799923791469196</v>
      </c>
      <c r="R68">
        <v>10.40777251390244</v>
      </c>
      <c r="S68">
        <v>6.479803721003135</v>
      </c>
      <c r="T68">
        <v>0</v>
      </c>
      <c r="U68">
        <v>320.04046628867758</v>
      </c>
      <c r="V68">
        <v>5.0998324753747317</v>
      </c>
      <c r="W68">
        <v>8.8395882415868066</v>
      </c>
      <c r="X68">
        <v>36.29936586330178</v>
      </c>
      <c r="Y68">
        <v>0</v>
      </c>
      <c r="Z68">
        <v>3.2032516579999997</v>
      </c>
      <c r="AA68">
        <v>6.9011437123769346</v>
      </c>
      <c r="AB68">
        <v>0</v>
      </c>
      <c r="AC68">
        <v>0</v>
      </c>
      <c r="AD68">
        <v>0</v>
      </c>
      <c r="AE68">
        <v>4.0477262626656278</v>
      </c>
      <c r="AF68">
        <v>0</v>
      </c>
      <c r="AG68">
        <v>0</v>
      </c>
      <c r="AH68">
        <v>9.3040871999999997</v>
      </c>
      <c r="AI68">
        <v>0</v>
      </c>
      <c r="AJ68">
        <v>0</v>
      </c>
      <c r="AK68">
        <v>12.934060023010245</v>
      </c>
      <c r="AL68">
        <v>9.8449786500000034</v>
      </c>
      <c r="AM68">
        <v>3.8819649215303831</v>
      </c>
      <c r="AN68">
        <v>0</v>
      </c>
      <c r="AO68">
        <v>0</v>
      </c>
      <c r="AP68">
        <v>0.22020890391151621</v>
      </c>
      <c r="AQ68">
        <v>0</v>
      </c>
      <c r="AR68">
        <v>8.6766976000000007</v>
      </c>
      <c r="AS68">
        <v>6.9389017983942916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735.88619258135293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87.029539092061199</v>
      </c>
      <c r="L69">
        <v>63.080742279313789</v>
      </c>
      <c r="M69">
        <v>0</v>
      </c>
      <c r="N69">
        <v>14.502798423817866</v>
      </c>
      <c r="O69">
        <v>48.71189780807827</v>
      </c>
      <c r="P69">
        <v>66.761372765199326</v>
      </c>
      <c r="Q69">
        <v>2.6799923791469196</v>
      </c>
      <c r="R69">
        <v>10.40777251390244</v>
      </c>
      <c r="S69">
        <v>6.479803721003135</v>
      </c>
      <c r="T69">
        <v>0</v>
      </c>
      <c r="U69">
        <v>320.04046628867758</v>
      </c>
      <c r="V69">
        <v>5.0998324753747317</v>
      </c>
      <c r="W69">
        <v>8.8395882415868066</v>
      </c>
      <c r="X69">
        <v>36.29939156466876</v>
      </c>
      <c r="Y69">
        <v>0</v>
      </c>
      <c r="Z69">
        <v>3.2032516579999997</v>
      </c>
      <c r="AA69">
        <v>6.9011437123769346</v>
      </c>
      <c r="AB69">
        <v>0</v>
      </c>
      <c r="AC69">
        <v>0</v>
      </c>
      <c r="AD69">
        <v>0</v>
      </c>
      <c r="AE69">
        <v>4.0477262626656278</v>
      </c>
      <c r="AF69">
        <v>0</v>
      </c>
      <c r="AG69">
        <v>0</v>
      </c>
      <c r="AH69">
        <v>9.3040871999999997</v>
      </c>
      <c r="AI69">
        <v>0</v>
      </c>
      <c r="AJ69">
        <v>0</v>
      </c>
      <c r="AK69">
        <v>12.934060023010245</v>
      </c>
      <c r="AL69">
        <v>9.4169361000000009</v>
      </c>
      <c r="AM69">
        <v>3.8819649215303831</v>
      </c>
      <c r="AN69">
        <v>0</v>
      </c>
      <c r="AO69">
        <v>0</v>
      </c>
      <c r="AP69">
        <v>0.22020890391151621</v>
      </c>
      <c r="AQ69">
        <v>0</v>
      </c>
      <c r="AR69">
        <v>8.6766976000000007</v>
      </c>
      <c r="AS69">
        <v>7.2693258508028551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735.78859978512844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106.36945477574086</v>
      </c>
      <c r="L70">
        <v>63.080742279313789</v>
      </c>
      <c r="M70">
        <v>0</v>
      </c>
      <c r="N70">
        <v>14.502798423817866</v>
      </c>
      <c r="O70">
        <v>48.71189780807827</v>
      </c>
      <c r="P70">
        <v>66.761372765199326</v>
      </c>
      <c r="Q70">
        <v>2.6799923791469196</v>
      </c>
      <c r="R70">
        <v>10.40777251390244</v>
      </c>
      <c r="S70">
        <v>6.479803721003135</v>
      </c>
      <c r="T70">
        <v>0</v>
      </c>
      <c r="U70">
        <v>320.04046628867758</v>
      </c>
      <c r="V70">
        <v>5.0996241173407393</v>
      </c>
      <c r="W70">
        <v>8.8395882415868066</v>
      </c>
      <c r="X70">
        <v>36.29939156466876</v>
      </c>
      <c r="Y70">
        <v>0</v>
      </c>
      <c r="Z70">
        <v>3.2032516579999997</v>
      </c>
      <c r="AA70">
        <v>10.351715568565403</v>
      </c>
      <c r="AB70">
        <v>0</v>
      </c>
      <c r="AC70">
        <v>0</v>
      </c>
      <c r="AD70">
        <v>0</v>
      </c>
      <c r="AE70">
        <v>4.0477262626656278</v>
      </c>
      <c r="AF70">
        <v>0</v>
      </c>
      <c r="AG70">
        <v>0</v>
      </c>
      <c r="AH70">
        <v>9.3040871999999997</v>
      </c>
      <c r="AI70">
        <v>0</v>
      </c>
      <c r="AJ70">
        <v>0</v>
      </c>
      <c r="AK70">
        <v>12.934060023010245</v>
      </c>
      <c r="AL70">
        <v>9.4169361000000009</v>
      </c>
      <c r="AM70">
        <v>3.8819649215303831</v>
      </c>
      <c r="AN70">
        <v>0</v>
      </c>
      <c r="AO70">
        <v>0</v>
      </c>
      <c r="AP70">
        <v>0.22020890391151621</v>
      </c>
      <c r="AQ70">
        <v>0</v>
      </c>
      <c r="AR70">
        <v>8.6766976000000007</v>
      </c>
      <c r="AS70">
        <v>7.2693258508028551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758.57887896696275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130.54039964629936</v>
      </c>
      <c r="L71">
        <v>65.230330750000007</v>
      </c>
      <c r="M71">
        <v>0</v>
      </c>
      <c r="N71">
        <v>14.502798423817866</v>
      </c>
      <c r="O71">
        <v>48.71189780807827</v>
      </c>
      <c r="P71">
        <v>66.761372765199326</v>
      </c>
      <c r="Q71">
        <v>2.6799923791469196</v>
      </c>
      <c r="R71">
        <v>10.40777251390244</v>
      </c>
      <c r="S71">
        <v>6.479803721003135</v>
      </c>
      <c r="T71">
        <v>0</v>
      </c>
      <c r="U71">
        <v>320.04046628867758</v>
      </c>
      <c r="V71">
        <v>5.0998324753747317</v>
      </c>
      <c r="W71">
        <v>8.8395882415868066</v>
      </c>
      <c r="X71">
        <v>36.29939156466876</v>
      </c>
      <c r="Y71">
        <v>0</v>
      </c>
      <c r="Z71">
        <v>3.2032516579999997</v>
      </c>
      <c r="AA71">
        <v>10.351715568565403</v>
      </c>
      <c r="AB71">
        <v>0.81856562700675184</v>
      </c>
      <c r="AC71">
        <v>0</v>
      </c>
      <c r="AD71">
        <v>0</v>
      </c>
      <c r="AE71">
        <v>4.0477262626656278</v>
      </c>
      <c r="AF71">
        <v>0</v>
      </c>
      <c r="AG71">
        <v>0</v>
      </c>
      <c r="AH71">
        <v>15.1191417</v>
      </c>
      <c r="AI71">
        <v>0</v>
      </c>
      <c r="AJ71">
        <v>0</v>
      </c>
      <c r="AK71">
        <v>12.934060023010245</v>
      </c>
      <c r="AL71">
        <v>9.4169361000000009</v>
      </c>
      <c r="AM71">
        <v>3.8819649215303831</v>
      </c>
      <c r="AN71">
        <v>0</v>
      </c>
      <c r="AO71">
        <v>0</v>
      </c>
      <c r="AP71">
        <v>0.15729218306147477</v>
      </c>
      <c r="AQ71">
        <v>0</v>
      </c>
      <c r="AR71">
        <v>8.6766976000000007</v>
      </c>
      <c r="AS71">
        <v>7.2693258508028551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791.47032407239794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140.21042271932779</v>
      </c>
      <c r="L72">
        <v>65.230330750000007</v>
      </c>
      <c r="M72">
        <v>0</v>
      </c>
      <c r="N72">
        <v>14.502798423817866</v>
      </c>
      <c r="O72">
        <v>48.71189780807827</v>
      </c>
      <c r="P72">
        <v>66.761372765199326</v>
      </c>
      <c r="Q72">
        <v>2.6799923791469196</v>
      </c>
      <c r="R72">
        <v>10.40777251390244</v>
      </c>
      <c r="S72">
        <v>6.479803721003135</v>
      </c>
      <c r="T72">
        <v>0</v>
      </c>
      <c r="U72">
        <v>320.04046628867758</v>
      </c>
      <c r="V72">
        <v>5.0998220425531908</v>
      </c>
      <c r="W72">
        <v>8.8395882415868066</v>
      </c>
      <c r="X72">
        <v>36.29939156466876</v>
      </c>
      <c r="Y72">
        <v>0</v>
      </c>
      <c r="Z72">
        <v>3.2032516579999997</v>
      </c>
      <c r="AA72">
        <v>10.351715568565403</v>
      </c>
      <c r="AB72">
        <v>3.2349709372843218</v>
      </c>
      <c r="AC72">
        <v>0</v>
      </c>
      <c r="AD72">
        <v>2.2190909704769113</v>
      </c>
      <c r="AE72">
        <v>8.0954525253312557</v>
      </c>
      <c r="AF72">
        <v>0</v>
      </c>
      <c r="AG72">
        <v>0</v>
      </c>
      <c r="AH72">
        <v>18.608174399999999</v>
      </c>
      <c r="AI72">
        <v>0</v>
      </c>
      <c r="AJ72">
        <v>0</v>
      </c>
      <c r="AK72">
        <v>12.934060023010245</v>
      </c>
      <c r="AL72">
        <v>9.4169361000000009</v>
      </c>
      <c r="AM72">
        <v>3.8819649215303831</v>
      </c>
      <c r="AN72">
        <v>0</v>
      </c>
      <c r="AO72">
        <v>0</v>
      </c>
      <c r="AP72">
        <v>0.15729218306147477</v>
      </c>
      <c r="AQ72">
        <v>0</v>
      </c>
      <c r="AR72">
        <v>8.6766976000000007</v>
      </c>
      <c r="AS72">
        <v>7.2693258508028551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813.31259195602513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135.37933799720938</v>
      </c>
      <c r="L73">
        <v>65.230330750000007</v>
      </c>
      <c r="M73">
        <v>0</v>
      </c>
      <c r="N73">
        <v>14.502798423817866</v>
      </c>
      <c r="O73">
        <v>48.71189780807827</v>
      </c>
      <c r="P73">
        <v>66.761372765199326</v>
      </c>
      <c r="Q73">
        <v>2.6794665070159027</v>
      </c>
      <c r="R73">
        <v>10.407895148780488</v>
      </c>
      <c r="S73">
        <v>6.4795364024767812</v>
      </c>
      <c r="T73">
        <v>0</v>
      </c>
      <c r="U73">
        <v>320.04046628867758</v>
      </c>
      <c r="V73">
        <v>5.0996650941780821</v>
      </c>
      <c r="W73">
        <v>8.8395882415868066</v>
      </c>
      <c r="X73">
        <v>36.29939156466876</v>
      </c>
      <c r="Y73">
        <v>0</v>
      </c>
      <c r="Z73">
        <v>3.2032516579999997</v>
      </c>
      <c r="AA73">
        <v>10.351715568565403</v>
      </c>
      <c r="AB73">
        <v>6.4699416205551392</v>
      </c>
      <c r="AC73">
        <v>2.3767312088895864</v>
      </c>
      <c r="AD73">
        <v>2.2223352376987129</v>
      </c>
      <c r="AE73">
        <v>8.0954525253312557</v>
      </c>
      <c r="AF73">
        <v>0</v>
      </c>
      <c r="AG73">
        <v>0</v>
      </c>
      <c r="AH73">
        <v>27.912261600000001</v>
      </c>
      <c r="AI73">
        <v>0</v>
      </c>
      <c r="AJ73">
        <v>0</v>
      </c>
      <c r="AK73">
        <v>12.934060023010245</v>
      </c>
      <c r="AL73">
        <v>9.4169361000000009</v>
      </c>
      <c r="AM73">
        <v>3.8819649215303831</v>
      </c>
      <c r="AN73">
        <v>0</v>
      </c>
      <c r="AO73">
        <v>0</v>
      </c>
      <c r="AP73">
        <v>0.15729218306147477</v>
      </c>
      <c r="AQ73">
        <v>0</v>
      </c>
      <c r="AR73">
        <v>8.6766976000000007</v>
      </c>
      <c r="AS73">
        <v>7.2693258508028551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823.39971308913437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135.37933799720938</v>
      </c>
      <c r="L74">
        <v>65.229825156463548</v>
      </c>
      <c r="M74">
        <v>0</v>
      </c>
      <c r="N74">
        <v>14.502798423817866</v>
      </c>
      <c r="O74">
        <v>48.71189780807827</v>
      </c>
      <c r="P74">
        <v>66.761372765199326</v>
      </c>
      <c r="Q74">
        <v>2.6794665070159027</v>
      </c>
      <c r="R74">
        <v>10.408287174146341</v>
      </c>
      <c r="S74">
        <v>6.4795364024767812</v>
      </c>
      <c r="T74">
        <v>0</v>
      </c>
      <c r="U74">
        <v>320.04046628867758</v>
      </c>
      <c r="V74">
        <v>5.0994877738978621</v>
      </c>
      <c r="W74">
        <v>8.8395882415868066</v>
      </c>
      <c r="X74">
        <v>36.29939156466876</v>
      </c>
      <c r="Y74">
        <v>0</v>
      </c>
      <c r="Z74">
        <v>4.8048776140000005</v>
      </c>
      <c r="AA74">
        <v>10.351715568565403</v>
      </c>
      <c r="AB74">
        <v>9.7049125578394619</v>
      </c>
      <c r="AC74">
        <v>4.7534626717449342</v>
      </c>
      <c r="AD74">
        <v>4.4771134015897047</v>
      </c>
      <c r="AE74">
        <v>8.0954525253312557</v>
      </c>
      <c r="AF74">
        <v>0</v>
      </c>
      <c r="AG74">
        <v>0</v>
      </c>
      <c r="AH74">
        <v>34.471643126800423</v>
      </c>
      <c r="AI74">
        <v>0</v>
      </c>
      <c r="AJ74">
        <v>0</v>
      </c>
      <c r="AK74">
        <v>12.934060023010245</v>
      </c>
      <c r="AL74">
        <v>9.8449786500000034</v>
      </c>
      <c r="AM74">
        <v>3.8819649215303831</v>
      </c>
      <c r="AN74">
        <v>0</v>
      </c>
      <c r="AO74">
        <v>0</v>
      </c>
      <c r="AP74">
        <v>0.15729218306147477</v>
      </c>
      <c r="AQ74">
        <v>0</v>
      </c>
      <c r="AR74">
        <v>8.6766976000000007</v>
      </c>
      <c r="AS74">
        <v>7.2693258508028551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839.85495279751467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135.37933799720938</v>
      </c>
      <c r="L75">
        <v>65.230330750000007</v>
      </c>
      <c r="M75">
        <v>0</v>
      </c>
      <c r="N75">
        <v>14.502798423817866</v>
      </c>
      <c r="O75">
        <v>48.71189780807827</v>
      </c>
      <c r="P75">
        <v>66.761372765199326</v>
      </c>
      <c r="Q75">
        <v>2.6794665070159027</v>
      </c>
      <c r="R75">
        <v>10.407895148780488</v>
      </c>
      <c r="S75">
        <v>6.4803106001439739</v>
      </c>
      <c r="T75">
        <v>0</v>
      </c>
      <c r="U75">
        <v>320.04046628867758</v>
      </c>
      <c r="V75">
        <v>5.0994877738978621</v>
      </c>
      <c r="W75">
        <v>8.8395882415868066</v>
      </c>
      <c r="X75">
        <v>36.29939156466876</v>
      </c>
      <c r="Y75">
        <v>0</v>
      </c>
      <c r="Z75">
        <v>4.8048776140000005</v>
      </c>
      <c r="AA75">
        <v>10.351715568565403</v>
      </c>
      <c r="AB75">
        <v>9.7049125578394619</v>
      </c>
      <c r="AC75">
        <v>4.7534626717449342</v>
      </c>
      <c r="AD75">
        <v>6.7312424072672217</v>
      </c>
      <c r="AE75">
        <v>8.0954525253312557</v>
      </c>
      <c r="AF75">
        <v>0</v>
      </c>
      <c r="AG75">
        <v>0</v>
      </c>
      <c r="AH75">
        <v>34.471643126800423</v>
      </c>
      <c r="AI75">
        <v>0</v>
      </c>
      <c r="AJ75">
        <v>0</v>
      </c>
      <c r="AK75">
        <v>12.934060023010245</v>
      </c>
      <c r="AL75">
        <v>19.493057793029262</v>
      </c>
      <c r="AM75">
        <v>3.8819649215303831</v>
      </c>
      <c r="AN75">
        <v>0</v>
      </c>
      <c r="AO75">
        <v>0</v>
      </c>
      <c r="AP75">
        <v>0.47187604126926275</v>
      </c>
      <c r="AQ75">
        <v>0</v>
      </c>
      <c r="AR75">
        <v>8.6766976000000007</v>
      </c>
      <c r="AS75">
        <v>7.8350113184656562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852.63831803792982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91.860299754342947</v>
      </c>
      <c r="L76">
        <v>65.161238625763616</v>
      </c>
      <c r="M76">
        <v>0</v>
      </c>
      <c r="N76">
        <v>14.502798423817866</v>
      </c>
      <c r="O76">
        <v>48.71189780807827</v>
      </c>
      <c r="P76">
        <v>66.761372765199326</v>
      </c>
      <c r="Q76">
        <v>2.6799923791469196</v>
      </c>
      <c r="R76">
        <v>10.40777251390244</v>
      </c>
      <c r="S76">
        <v>6.4803106001439739</v>
      </c>
      <c r="T76">
        <v>0</v>
      </c>
      <c r="U76">
        <v>320.04046628867758</v>
      </c>
      <c r="V76">
        <v>5.0994147082294266</v>
      </c>
      <c r="W76">
        <v>8.8395882415868066</v>
      </c>
      <c r="X76">
        <v>36.29939156466876</v>
      </c>
      <c r="Y76">
        <v>0</v>
      </c>
      <c r="Z76">
        <v>4.8048776140000005</v>
      </c>
      <c r="AA76">
        <v>10.351715568565403</v>
      </c>
      <c r="AB76">
        <v>9.7049125578394619</v>
      </c>
      <c r="AC76">
        <v>4.7534626717449342</v>
      </c>
      <c r="AD76">
        <v>8.9749899610143817</v>
      </c>
      <c r="AE76">
        <v>8.0954525253312557</v>
      </c>
      <c r="AF76">
        <v>0</v>
      </c>
      <c r="AG76">
        <v>0</v>
      </c>
      <c r="AH76">
        <v>34.471643126800423</v>
      </c>
      <c r="AI76">
        <v>0</v>
      </c>
      <c r="AJ76">
        <v>0</v>
      </c>
      <c r="AK76">
        <v>12.934060023010245</v>
      </c>
      <c r="AL76">
        <v>19.493057793029262</v>
      </c>
      <c r="AM76">
        <v>3.8819649215303831</v>
      </c>
      <c r="AN76">
        <v>0</v>
      </c>
      <c r="AO76">
        <v>0</v>
      </c>
      <c r="AP76">
        <v>0.47187604126926275</v>
      </c>
      <c r="AQ76">
        <v>0</v>
      </c>
      <c r="AR76">
        <v>8.6766976000000007</v>
      </c>
      <c r="AS76">
        <v>7.8350113184656562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811.29426539615872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148.45029393167681</v>
      </c>
      <c r="L77">
        <v>63.029736950565649</v>
      </c>
      <c r="M77">
        <v>0</v>
      </c>
      <c r="N77">
        <v>14.502798423817866</v>
      </c>
      <c r="O77">
        <v>48.71189780807827</v>
      </c>
      <c r="P77">
        <v>66.761372765199326</v>
      </c>
      <c r="Q77">
        <v>2.6799923791469196</v>
      </c>
      <c r="R77">
        <v>10.40777251390244</v>
      </c>
      <c r="S77">
        <v>6.479803721003135</v>
      </c>
      <c r="T77">
        <v>0</v>
      </c>
      <c r="U77">
        <v>320.04046628867758</v>
      </c>
      <c r="V77">
        <v>5.0994147082294266</v>
      </c>
      <c r="W77">
        <v>8.8395882415868066</v>
      </c>
      <c r="X77">
        <v>36.29939156466876</v>
      </c>
      <c r="Y77">
        <v>0</v>
      </c>
      <c r="Z77">
        <v>4.8048776140000005</v>
      </c>
      <c r="AA77">
        <v>10.351715568565403</v>
      </c>
      <c r="AB77">
        <v>9.7049125578394619</v>
      </c>
      <c r="AC77">
        <v>4.7534626717449342</v>
      </c>
      <c r="AD77">
        <v>8.9749899610143817</v>
      </c>
      <c r="AE77">
        <v>8.0954525253312557</v>
      </c>
      <c r="AF77">
        <v>0</v>
      </c>
      <c r="AG77">
        <v>0</v>
      </c>
      <c r="AH77">
        <v>34.471643126800423</v>
      </c>
      <c r="AI77">
        <v>0</v>
      </c>
      <c r="AJ77">
        <v>0</v>
      </c>
      <c r="AK77">
        <v>12.934060023010245</v>
      </c>
      <c r="AL77">
        <v>19.493057793029262</v>
      </c>
      <c r="AM77">
        <v>3.8819649215303831</v>
      </c>
      <c r="AN77">
        <v>0</v>
      </c>
      <c r="AO77">
        <v>0</v>
      </c>
      <c r="AP77">
        <v>0.62916822433073749</v>
      </c>
      <c r="AQ77">
        <v>0</v>
      </c>
      <c r="AR77">
        <v>8.6766976000000007</v>
      </c>
      <c r="AS77">
        <v>7.8350113184656562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865.90954320221522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157.82096495242763</v>
      </c>
      <c r="L78">
        <v>63.079615188030402</v>
      </c>
      <c r="M78">
        <v>0</v>
      </c>
      <c r="N78">
        <v>14.502798423817866</v>
      </c>
      <c r="O78">
        <v>48.71189780807827</v>
      </c>
      <c r="P78">
        <v>66.761372765199326</v>
      </c>
      <c r="Q78">
        <v>2.6799923791469196</v>
      </c>
      <c r="R78">
        <v>10.40777251390244</v>
      </c>
      <c r="S78">
        <v>6.479803721003135</v>
      </c>
      <c r="T78">
        <v>0</v>
      </c>
      <c r="U78">
        <v>320.04046628867758</v>
      </c>
      <c r="V78">
        <v>5.0994147082294266</v>
      </c>
      <c r="W78">
        <v>8.8395882415868066</v>
      </c>
      <c r="X78">
        <v>36.29939156466876</v>
      </c>
      <c r="Y78">
        <v>0</v>
      </c>
      <c r="Z78">
        <v>4.8048776140000005</v>
      </c>
      <c r="AA78">
        <v>10.351715568565403</v>
      </c>
      <c r="AB78">
        <v>9.7049125578394619</v>
      </c>
      <c r="AC78">
        <v>4.7534626717449342</v>
      </c>
      <c r="AD78">
        <v>8.9749899610143817</v>
      </c>
      <c r="AE78">
        <v>8.0954525253312557</v>
      </c>
      <c r="AF78">
        <v>0</v>
      </c>
      <c r="AG78">
        <v>0</v>
      </c>
      <c r="AH78">
        <v>34.471643126800423</v>
      </c>
      <c r="AI78">
        <v>0</v>
      </c>
      <c r="AJ78">
        <v>0</v>
      </c>
      <c r="AK78">
        <v>12.934060023010245</v>
      </c>
      <c r="AL78">
        <v>19.493057793029262</v>
      </c>
      <c r="AM78">
        <v>3.8819649215303831</v>
      </c>
      <c r="AN78">
        <v>0</v>
      </c>
      <c r="AO78">
        <v>0</v>
      </c>
      <c r="AP78">
        <v>0.62916822433073749</v>
      </c>
      <c r="AQ78">
        <v>0</v>
      </c>
      <c r="AR78">
        <v>8.6766976000000007</v>
      </c>
      <c r="AS78">
        <v>7.8350113184656562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875.33009246043082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157.82096495242763</v>
      </c>
      <c r="L79">
        <v>63.079615188030402</v>
      </c>
      <c r="M79">
        <v>0</v>
      </c>
      <c r="N79">
        <v>14.502798423817866</v>
      </c>
      <c r="O79">
        <v>48.71189780807827</v>
      </c>
      <c r="P79">
        <v>66.761372765199326</v>
      </c>
      <c r="Q79">
        <v>2.6799923791469196</v>
      </c>
      <c r="R79">
        <v>10.40777251390244</v>
      </c>
      <c r="S79">
        <v>6.479803721003135</v>
      </c>
      <c r="T79">
        <v>0</v>
      </c>
      <c r="U79">
        <v>320.04046628867758</v>
      </c>
      <c r="V79">
        <v>5.0994147082294266</v>
      </c>
      <c r="W79">
        <v>8.5478663101604297</v>
      </c>
      <c r="X79">
        <v>36.29939156466876</v>
      </c>
      <c r="Y79">
        <v>0</v>
      </c>
      <c r="Z79">
        <v>4.8048776140000005</v>
      </c>
      <c r="AA79">
        <v>10.351715568565403</v>
      </c>
      <c r="AB79">
        <v>9.7049125578394619</v>
      </c>
      <c r="AC79">
        <v>4.7534626717449342</v>
      </c>
      <c r="AD79">
        <v>8.9749899610143817</v>
      </c>
      <c r="AE79">
        <v>8.0954525253312557</v>
      </c>
      <c r="AF79">
        <v>0</v>
      </c>
      <c r="AG79">
        <v>0</v>
      </c>
      <c r="AH79">
        <v>34.471643126800423</v>
      </c>
      <c r="AI79">
        <v>0</v>
      </c>
      <c r="AJ79">
        <v>0</v>
      </c>
      <c r="AK79">
        <v>12.934060023010245</v>
      </c>
      <c r="AL79">
        <v>10.273021200000001</v>
      </c>
      <c r="AM79">
        <v>3.8819649215303831</v>
      </c>
      <c r="AN79">
        <v>0</v>
      </c>
      <c r="AO79">
        <v>0</v>
      </c>
      <c r="AP79">
        <v>0.47187604126926275</v>
      </c>
      <c r="AQ79">
        <v>0</v>
      </c>
      <c r="AR79">
        <v>8.6766976000000007</v>
      </c>
      <c r="AS79">
        <v>7.8350113184656562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865.66104175291366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157.82161720023754</v>
      </c>
      <c r="L80">
        <v>63.079615188030402</v>
      </c>
      <c r="M80">
        <v>0</v>
      </c>
      <c r="N80">
        <v>14.502798423817866</v>
      </c>
      <c r="O80">
        <v>48.71189780807827</v>
      </c>
      <c r="P80">
        <v>66.761372765199326</v>
      </c>
      <c r="Q80">
        <v>2.6799923791469196</v>
      </c>
      <c r="R80">
        <v>10.40777251390244</v>
      </c>
      <c r="S80">
        <v>6.479803721003135</v>
      </c>
      <c r="T80">
        <v>0</v>
      </c>
      <c r="U80">
        <v>320.04046628867758</v>
      </c>
      <c r="V80">
        <v>5.0994147082294266</v>
      </c>
      <c r="W80">
        <v>8.5478663101604297</v>
      </c>
      <c r="X80">
        <v>36.29939156466876</v>
      </c>
      <c r="Y80">
        <v>0</v>
      </c>
      <c r="Z80">
        <v>1.6016259560000001</v>
      </c>
      <c r="AA80">
        <v>10.351715568565403</v>
      </c>
      <c r="AB80">
        <v>9.7049125578394619</v>
      </c>
      <c r="AC80">
        <v>4.7534626717449342</v>
      </c>
      <c r="AD80">
        <v>6.7312424072672217</v>
      </c>
      <c r="AE80">
        <v>8.0954525253312557</v>
      </c>
      <c r="AF80">
        <v>0</v>
      </c>
      <c r="AG80">
        <v>0</v>
      </c>
      <c r="AH80">
        <v>22.981095333199576</v>
      </c>
      <c r="AI80">
        <v>0</v>
      </c>
      <c r="AJ80">
        <v>0</v>
      </c>
      <c r="AK80">
        <v>12.934060023010245</v>
      </c>
      <c r="AL80">
        <v>9.8449786500000034</v>
      </c>
      <c r="AM80">
        <v>3.8819649215303831</v>
      </c>
      <c r="AN80">
        <v>0</v>
      </c>
      <c r="AO80">
        <v>0</v>
      </c>
      <c r="AP80">
        <v>0.47187604126926275</v>
      </c>
      <c r="AQ80">
        <v>0</v>
      </c>
      <c r="AR80">
        <v>8.6766976000000007</v>
      </c>
      <c r="AS80">
        <v>7.8350113184656562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848.2961044453757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157.82161720023754</v>
      </c>
      <c r="L81">
        <v>63.079615188030402</v>
      </c>
      <c r="M81">
        <v>0</v>
      </c>
      <c r="N81">
        <v>14.502798423817866</v>
      </c>
      <c r="O81">
        <v>48.71189780807827</v>
      </c>
      <c r="P81">
        <v>66.761372765199326</v>
      </c>
      <c r="Q81">
        <v>2.6799923791469196</v>
      </c>
      <c r="R81">
        <v>10.40777251390244</v>
      </c>
      <c r="S81">
        <v>6.479803721003135</v>
      </c>
      <c r="T81">
        <v>0</v>
      </c>
      <c r="U81">
        <v>320.04046628867758</v>
      </c>
      <c r="V81">
        <v>5.0994147082294266</v>
      </c>
      <c r="W81">
        <v>8.5478663101604297</v>
      </c>
      <c r="X81">
        <v>36.29939156466876</v>
      </c>
      <c r="Y81">
        <v>0</v>
      </c>
      <c r="Z81">
        <v>1.6016259560000001</v>
      </c>
      <c r="AA81">
        <v>6.9011437123769346</v>
      </c>
      <c r="AB81">
        <v>9.7049125578394619</v>
      </c>
      <c r="AC81">
        <v>4.7534626717449342</v>
      </c>
      <c r="AD81">
        <v>6.7312424072672217</v>
      </c>
      <c r="AE81">
        <v>8.0954525253312557</v>
      </c>
      <c r="AF81">
        <v>0</v>
      </c>
      <c r="AG81">
        <v>0</v>
      </c>
      <c r="AH81">
        <v>18.608174399999999</v>
      </c>
      <c r="AI81">
        <v>0</v>
      </c>
      <c r="AJ81">
        <v>0</v>
      </c>
      <c r="AK81">
        <v>12.934060023010245</v>
      </c>
      <c r="AL81">
        <v>9.8449786500000034</v>
      </c>
      <c r="AM81">
        <v>3.8819649215303831</v>
      </c>
      <c r="AN81">
        <v>0</v>
      </c>
      <c r="AO81">
        <v>0</v>
      </c>
      <c r="AP81">
        <v>0.47187604126926275</v>
      </c>
      <c r="AQ81">
        <v>0</v>
      </c>
      <c r="AR81">
        <v>8.6766976000000007</v>
      </c>
      <c r="AS81">
        <v>7.8350113184656562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840.47261165598763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157.82161720023754</v>
      </c>
      <c r="L82">
        <v>63.079615188030402</v>
      </c>
      <c r="M82">
        <v>0</v>
      </c>
      <c r="N82">
        <v>14.502798423817866</v>
      </c>
      <c r="O82">
        <v>48.71189780807827</v>
      </c>
      <c r="P82">
        <v>66.761372765199326</v>
      </c>
      <c r="Q82">
        <v>2.6799923791469196</v>
      </c>
      <c r="R82">
        <v>10.40777251390244</v>
      </c>
      <c r="S82">
        <v>6.479803721003135</v>
      </c>
      <c r="T82">
        <v>0</v>
      </c>
      <c r="U82">
        <v>320.04046628867758</v>
      </c>
      <c r="V82">
        <v>5.0994147082294266</v>
      </c>
      <c r="W82">
        <v>8.5478663101604297</v>
      </c>
      <c r="X82">
        <v>36.29939156466876</v>
      </c>
      <c r="Y82">
        <v>0</v>
      </c>
      <c r="Z82">
        <v>3.2032516579999997</v>
      </c>
      <c r="AA82">
        <v>6.9011437123769346</v>
      </c>
      <c r="AB82">
        <v>6.4699416205551392</v>
      </c>
      <c r="AC82">
        <v>4.7534626717449342</v>
      </c>
      <c r="AD82">
        <v>4.4771134015897047</v>
      </c>
      <c r="AE82">
        <v>8.0954525253312557</v>
      </c>
      <c r="AF82">
        <v>0</v>
      </c>
      <c r="AG82">
        <v>0</v>
      </c>
      <c r="AH82">
        <v>13.9561308</v>
      </c>
      <c r="AI82">
        <v>0</v>
      </c>
      <c r="AJ82">
        <v>0</v>
      </c>
      <c r="AK82">
        <v>12.934060023010245</v>
      </c>
      <c r="AL82">
        <v>9.8449786500000034</v>
      </c>
      <c r="AM82">
        <v>3.8819649215303831</v>
      </c>
      <c r="AN82">
        <v>0</v>
      </c>
      <c r="AO82">
        <v>0</v>
      </c>
      <c r="AP82">
        <v>0.47187604126926275</v>
      </c>
      <c r="AQ82">
        <v>0</v>
      </c>
      <c r="AR82">
        <v>8.6766976000000007</v>
      </c>
      <c r="AS82">
        <v>7.5997496491971459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831.69783214575727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157.89763209476607</v>
      </c>
      <c r="L83">
        <v>58.00001997313958</v>
      </c>
      <c r="M83">
        <v>0</v>
      </c>
      <c r="N83">
        <v>14.502798423817866</v>
      </c>
      <c r="O83">
        <v>48.71189780807827</v>
      </c>
      <c r="P83">
        <v>66.761372765199326</v>
      </c>
      <c r="Q83">
        <v>2.6799923791469196</v>
      </c>
      <c r="R83">
        <v>10.40777251390244</v>
      </c>
      <c r="S83">
        <v>6.479803721003135</v>
      </c>
      <c r="T83">
        <v>0</v>
      </c>
      <c r="U83">
        <v>320.04046628867758</v>
      </c>
      <c r="V83">
        <v>5.0994147082294266</v>
      </c>
      <c r="W83">
        <v>8.5478663101604297</v>
      </c>
      <c r="X83">
        <v>36.29939156466876</v>
      </c>
      <c r="Y83">
        <v>0</v>
      </c>
      <c r="Z83">
        <v>3.2032516579999997</v>
      </c>
      <c r="AA83">
        <v>6.9011437123769346</v>
      </c>
      <c r="AB83">
        <v>6.4699416205551392</v>
      </c>
      <c r="AC83">
        <v>4.7534626717449342</v>
      </c>
      <c r="AD83">
        <v>2.2385565738077213</v>
      </c>
      <c r="AE83">
        <v>4.0477262626656278</v>
      </c>
      <c r="AF83">
        <v>0</v>
      </c>
      <c r="AG83">
        <v>0</v>
      </c>
      <c r="AH83">
        <v>9.3040871999999997</v>
      </c>
      <c r="AI83">
        <v>0</v>
      </c>
      <c r="AJ83">
        <v>0</v>
      </c>
      <c r="AK83">
        <v>12.934060023010245</v>
      </c>
      <c r="AL83">
        <v>9.8449786500000034</v>
      </c>
      <c r="AM83">
        <v>3.8819649215303831</v>
      </c>
      <c r="AN83">
        <v>0</v>
      </c>
      <c r="AO83">
        <v>0</v>
      </c>
      <c r="AP83">
        <v>0.78646040739221224</v>
      </c>
      <c r="AQ83">
        <v>0</v>
      </c>
      <c r="AR83">
        <v>8.6766976000000007</v>
      </c>
      <c r="AS83">
        <v>7.5997496491971459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816.07050950107032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157.90381041075139</v>
      </c>
      <c r="L84">
        <v>53.540479373251252</v>
      </c>
      <c r="M84">
        <v>0</v>
      </c>
      <c r="N84">
        <v>14.502798423817866</v>
      </c>
      <c r="O84">
        <v>48.71189780807827</v>
      </c>
      <c r="P84">
        <v>66.761372765199326</v>
      </c>
      <c r="Q84">
        <v>2.6799923791469196</v>
      </c>
      <c r="R84">
        <v>10.40777251390244</v>
      </c>
      <c r="S84">
        <v>6.479803721003135</v>
      </c>
      <c r="T84">
        <v>0</v>
      </c>
      <c r="U84">
        <v>320.04046628867758</v>
      </c>
      <c r="V84">
        <v>5.0994147082294266</v>
      </c>
      <c r="W84">
        <v>8.5478663101604297</v>
      </c>
      <c r="X84">
        <v>36.29939156466876</v>
      </c>
      <c r="Y84">
        <v>0</v>
      </c>
      <c r="Z84">
        <v>3.2032516579999997</v>
      </c>
      <c r="AA84">
        <v>6.9011437123769346</v>
      </c>
      <c r="AB84">
        <v>6.4699416205551392</v>
      </c>
      <c r="AC84">
        <v>4.7534626717449342</v>
      </c>
      <c r="AD84">
        <v>2.2385565738077213</v>
      </c>
      <c r="AE84">
        <v>4.0477262626656278</v>
      </c>
      <c r="AF84">
        <v>0</v>
      </c>
      <c r="AG84">
        <v>0</v>
      </c>
      <c r="AH84">
        <v>4.6520435999999998</v>
      </c>
      <c r="AI84">
        <v>0</v>
      </c>
      <c r="AJ84">
        <v>0</v>
      </c>
      <c r="AK84">
        <v>12.934060023010245</v>
      </c>
      <c r="AL84">
        <v>9.8449786500000034</v>
      </c>
      <c r="AM84">
        <v>3.8819649215303831</v>
      </c>
      <c r="AN84">
        <v>0</v>
      </c>
      <c r="AO84">
        <v>0</v>
      </c>
      <c r="AP84">
        <v>0.78646040739221224</v>
      </c>
      <c r="AQ84">
        <v>0</v>
      </c>
      <c r="AR84">
        <v>8.6766976000000007</v>
      </c>
      <c r="AS84">
        <v>7.5997496491971459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806.96510361716719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157.89949542613797</v>
      </c>
      <c r="L85">
        <v>53.540479373251252</v>
      </c>
      <c r="M85">
        <v>0</v>
      </c>
      <c r="N85">
        <v>14.502798423817866</v>
      </c>
      <c r="O85">
        <v>48.71189780807827</v>
      </c>
      <c r="P85">
        <v>66.761372765199326</v>
      </c>
      <c r="Q85">
        <v>2.6799923791469196</v>
      </c>
      <c r="R85">
        <v>10.40777251390244</v>
      </c>
      <c r="S85">
        <v>6.479803721003135</v>
      </c>
      <c r="T85">
        <v>0</v>
      </c>
      <c r="U85">
        <v>320.04046628867758</v>
      </c>
      <c r="V85">
        <v>5.0994147082294266</v>
      </c>
      <c r="W85">
        <v>8.5478663101604297</v>
      </c>
      <c r="X85">
        <v>36.29939156466876</v>
      </c>
      <c r="Y85">
        <v>0</v>
      </c>
      <c r="Z85">
        <v>3.2032516579999997</v>
      </c>
      <c r="AA85">
        <v>6.9011437123769346</v>
      </c>
      <c r="AB85">
        <v>6.4699416205551392</v>
      </c>
      <c r="AC85">
        <v>4.7534626717449342</v>
      </c>
      <c r="AD85">
        <v>2.2385565738077213</v>
      </c>
      <c r="AE85">
        <v>4.0477262626656278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12.934060023010245</v>
      </c>
      <c r="AL85">
        <v>9.8449786500000034</v>
      </c>
      <c r="AM85">
        <v>3.8819649215303831</v>
      </c>
      <c r="AN85">
        <v>0</v>
      </c>
      <c r="AO85">
        <v>0</v>
      </c>
      <c r="AP85">
        <v>0.78646040739221224</v>
      </c>
      <c r="AQ85">
        <v>0</v>
      </c>
      <c r="AR85">
        <v>8.6766976000000007</v>
      </c>
      <c r="AS85">
        <v>7.5997496491971459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802.30874503255382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157.90381041075139</v>
      </c>
      <c r="L86">
        <v>53.540479373251252</v>
      </c>
      <c r="M86">
        <v>0</v>
      </c>
      <c r="N86">
        <v>14.502798423817866</v>
      </c>
      <c r="O86">
        <v>48.71189780807827</v>
      </c>
      <c r="P86">
        <v>66.761372765199326</v>
      </c>
      <c r="Q86">
        <v>2.6799923791469196</v>
      </c>
      <c r="R86">
        <v>10.40777251390244</v>
      </c>
      <c r="S86">
        <v>6.479803721003135</v>
      </c>
      <c r="T86">
        <v>0</v>
      </c>
      <c r="U86">
        <v>320.04046628867758</v>
      </c>
      <c r="V86">
        <v>5.0994147082294266</v>
      </c>
      <c r="W86">
        <v>8.5478663101604297</v>
      </c>
      <c r="X86">
        <v>36.29939156466876</v>
      </c>
      <c r="Y86">
        <v>0</v>
      </c>
      <c r="Z86">
        <v>3.2032516579999997</v>
      </c>
      <c r="AA86">
        <v>6.9011437123769346</v>
      </c>
      <c r="AB86">
        <v>6.4699416205551392</v>
      </c>
      <c r="AC86">
        <v>4.7534626717449342</v>
      </c>
      <c r="AD86">
        <v>2.2385565738077213</v>
      </c>
      <c r="AE86">
        <v>4.0477262626656278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12.934060023010245</v>
      </c>
      <c r="AL86">
        <v>9.8449786500000034</v>
      </c>
      <c r="AM86">
        <v>3.8819649215303831</v>
      </c>
      <c r="AN86">
        <v>0</v>
      </c>
      <c r="AO86">
        <v>0</v>
      </c>
      <c r="AP86">
        <v>0.78646040739221224</v>
      </c>
      <c r="AQ86">
        <v>0</v>
      </c>
      <c r="AR86">
        <v>8.6766976000000007</v>
      </c>
      <c r="AS86">
        <v>7.5997496491971459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802.31306001716723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157.90390688727555</v>
      </c>
      <c r="L87">
        <v>53.540479373251252</v>
      </c>
      <c r="M87">
        <v>0</v>
      </c>
      <c r="N87">
        <v>14.502798423817866</v>
      </c>
      <c r="O87">
        <v>48.71189780807827</v>
      </c>
      <c r="P87">
        <v>66.761372765199326</v>
      </c>
      <c r="Q87">
        <v>2.6799923791469196</v>
      </c>
      <c r="R87">
        <v>10.40777251390244</v>
      </c>
      <c r="S87">
        <v>6.479803721003135</v>
      </c>
      <c r="T87">
        <v>0</v>
      </c>
      <c r="U87">
        <v>320.04046628867758</v>
      </c>
      <c r="V87">
        <v>5.0994147082294266</v>
      </c>
      <c r="W87">
        <v>8.5478663101604297</v>
      </c>
      <c r="X87">
        <v>36.29939156466876</v>
      </c>
      <c r="Y87">
        <v>0</v>
      </c>
      <c r="Z87">
        <v>3.2032516579999997</v>
      </c>
      <c r="AA87">
        <v>6.9011437123769346</v>
      </c>
      <c r="AB87">
        <v>6.4699416205551392</v>
      </c>
      <c r="AC87">
        <v>4.7534626717449342</v>
      </c>
      <c r="AD87">
        <v>2.2385565738077213</v>
      </c>
      <c r="AE87">
        <v>4.0477262626656278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12.934060023010245</v>
      </c>
      <c r="AL87">
        <v>9.8449786500000034</v>
      </c>
      <c r="AM87">
        <v>3.8819649215303831</v>
      </c>
      <c r="AN87">
        <v>0</v>
      </c>
      <c r="AO87">
        <v>0</v>
      </c>
      <c r="AP87">
        <v>0</v>
      </c>
      <c r="AQ87">
        <v>0</v>
      </c>
      <c r="AR87">
        <v>8.6766976000000007</v>
      </c>
      <c r="AS87">
        <v>7.5997496491971459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801.52669608629924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157.90381041075139</v>
      </c>
      <c r="L88">
        <v>53.540479373251252</v>
      </c>
      <c r="M88">
        <v>0</v>
      </c>
      <c r="N88">
        <v>14.502798423817866</v>
      </c>
      <c r="O88">
        <v>48.71189780807827</v>
      </c>
      <c r="P88">
        <v>66.761372765199326</v>
      </c>
      <c r="Q88">
        <v>2.6799923791469196</v>
      </c>
      <c r="R88">
        <v>10.40777251390244</v>
      </c>
      <c r="S88">
        <v>6.479803721003135</v>
      </c>
      <c r="T88">
        <v>0</v>
      </c>
      <c r="U88">
        <v>320.04046628867758</v>
      </c>
      <c r="V88">
        <v>5.0994147082294266</v>
      </c>
      <c r="W88">
        <v>8.5478663101604297</v>
      </c>
      <c r="X88">
        <v>36.29939156466876</v>
      </c>
      <c r="Y88">
        <v>0</v>
      </c>
      <c r="Z88">
        <v>3.2032516579999997</v>
      </c>
      <c r="AA88">
        <v>6.9011437123769346</v>
      </c>
      <c r="AB88">
        <v>6.4699416205551392</v>
      </c>
      <c r="AC88">
        <v>4.7534626717449342</v>
      </c>
      <c r="AD88">
        <v>2.2385565738077213</v>
      </c>
      <c r="AE88">
        <v>4.0477262626656278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12.934060023010245</v>
      </c>
      <c r="AL88">
        <v>9.8449786500000034</v>
      </c>
      <c r="AM88">
        <v>3.8819649215303831</v>
      </c>
      <c r="AN88">
        <v>0</v>
      </c>
      <c r="AO88">
        <v>0</v>
      </c>
      <c r="AP88">
        <v>0</v>
      </c>
      <c r="AQ88">
        <v>0</v>
      </c>
      <c r="AR88">
        <v>8.6766976000000007</v>
      </c>
      <c r="AS88">
        <v>7.5997496491971459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801.52659960977508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126.30377801942417</v>
      </c>
      <c r="L89">
        <v>53.540479373251252</v>
      </c>
      <c r="M89">
        <v>0</v>
      </c>
      <c r="N89">
        <v>14.502798423817866</v>
      </c>
      <c r="O89">
        <v>48.71189780807827</v>
      </c>
      <c r="P89">
        <v>66.761372765199326</v>
      </c>
      <c r="Q89">
        <v>2.6799923791469196</v>
      </c>
      <c r="R89">
        <v>10.40777251390244</v>
      </c>
      <c r="S89">
        <v>6.479803721003135</v>
      </c>
      <c r="T89">
        <v>0</v>
      </c>
      <c r="U89">
        <v>320.04046628867758</v>
      </c>
      <c r="V89">
        <v>5.0994147082294266</v>
      </c>
      <c r="W89">
        <v>8.5478663101604297</v>
      </c>
      <c r="X89">
        <v>36.29939156466876</v>
      </c>
      <c r="Y89">
        <v>0</v>
      </c>
      <c r="Z89">
        <v>3.2032516579999997</v>
      </c>
      <c r="AA89">
        <v>6.9011437123769346</v>
      </c>
      <c r="AB89">
        <v>6.4699416205551392</v>
      </c>
      <c r="AC89">
        <v>4.7534626717449342</v>
      </c>
      <c r="AD89">
        <v>2.2385565738077213</v>
      </c>
      <c r="AE89">
        <v>4.0477262626656278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12.934060023010245</v>
      </c>
      <c r="AL89">
        <v>9.8449786500000034</v>
      </c>
      <c r="AM89">
        <v>3.8819649215303831</v>
      </c>
      <c r="AN89">
        <v>0</v>
      </c>
      <c r="AO89">
        <v>0</v>
      </c>
      <c r="AP89">
        <v>0</v>
      </c>
      <c r="AQ89">
        <v>0</v>
      </c>
      <c r="AR89">
        <v>8.6766976000000007</v>
      </c>
      <c r="AS89">
        <v>7.5997496491971459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769.92656721844787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125.70908884696286</v>
      </c>
      <c r="L90">
        <v>53.540479373251252</v>
      </c>
      <c r="M90">
        <v>0</v>
      </c>
      <c r="N90">
        <v>14.502798423817866</v>
      </c>
      <c r="O90">
        <v>48.71189780807827</v>
      </c>
      <c r="P90">
        <v>66.761372765199326</v>
      </c>
      <c r="Q90">
        <v>2.6799923791469196</v>
      </c>
      <c r="R90">
        <v>10.40777251390244</v>
      </c>
      <c r="S90">
        <v>6.479803721003135</v>
      </c>
      <c r="T90">
        <v>0</v>
      </c>
      <c r="U90">
        <v>320.04046628867758</v>
      </c>
      <c r="V90">
        <v>5.0994147082294266</v>
      </c>
      <c r="W90">
        <v>8.5478663101604297</v>
      </c>
      <c r="X90">
        <v>36.29939156466876</v>
      </c>
      <c r="Y90">
        <v>0</v>
      </c>
      <c r="Z90">
        <v>3.2032516579999997</v>
      </c>
      <c r="AA90">
        <v>6.9011437123769346</v>
      </c>
      <c r="AB90">
        <v>6.4699416205551392</v>
      </c>
      <c r="AC90">
        <v>4.7534626717449342</v>
      </c>
      <c r="AD90">
        <v>2.2385565738077213</v>
      </c>
      <c r="AE90">
        <v>4.0477262626656278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12.934060023010245</v>
      </c>
      <c r="AL90">
        <v>9.8449786500000034</v>
      </c>
      <c r="AM90">
        <v>3.8819649215303831</v>
      </c>
      <c r="AN90">
        <v>0</v>
      </c>
      <c r="AO90">
        <v>0</v>
      </c>
      <c r="AP90">
        <v>0</v>
      </c>
      <c r="AQ90">
        <v>0</v>
      </c>
      <c r="AR90">
        <v>8.6766976000000007</v>
      </c>
      <c r="AS90">
        <v>7.5997496491971459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769.33187804598651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102.02839770694396</v>
      </c>
      <c r="L91">
        <v>53.540479373251252</v>
      </c>
      <c r="M91">
        <v>0</v>
      </c>
      <c r="N91">
        <v>14.502798423817866</v>
      </c>
      <c r="O91">
        <v>48.71189780807827</v>
      </c>
      <c r="P91">
        <v>66.761372765199326</v>
      </c>
      <c r="Q91">
        <v>2.6799923791469196</v>
      </c>
      <c r="R91">
        <v>10.40777251390244</v>
      </c>
      <c r="S91">
        <v>6.479803721003135</v>
      </c>
      <c r="T91">
        <v>0</v>
      </c>
      <c r="U91">
        <v>320.04046628867758</v>
      </c>
      <c r="V91">
        <v>5.0994147082294266</v>
      </c>
      <c r="W91">
        <v>8.5478663101604297</v>
      </c>
      <c r="X91">
        <v>36.29939156466876</v>
      </c>
      <c r="Y91">
        <v>0</v>
      </c>
      <c r="Z91">
        <v>3.2032516579999997</v>
      </c>
      <c r="AA91">
        <v>6.9011437123769346</v>
      </c>
      <c r="AB91">
        <v>6.4699416205551392</v>
      </c>
      <c r="AC91">
        <v>2.3767312088895864</v>
      </c>
      <c r="AD91">
        <v>2.2385565738077213</v>
      </c>
      <c r="AE91">
        <v>4.0477262626656278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12.934060023010245</v>
      </c>
      <c r="AL91">
        <v>9.8449786500000034</v>
      </c>
      <c r="AM91">
        <v>3.8819649215303831</v>
      </c>
      <c r="AN91">
        <v>0</v>
      </c>
      <c r="AO91">
        <v>0</v>
      </c>
      <c r="AP91">
        <v>0</v>
      </c>
      <c r="AQ91">
        <v>0</v>
      </c>
      <c r="AR91">
        <v>8.6766976000000007</v>
      </c>
      <c r="AS91">
        <v>7.2693258508028551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742.94403164471794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102.02846651752489</v>
      </c>
      <c r="L92">
        <v>53.540479373251252</v>
      </c>
      <c r="M92">
        <v>0</v>
      </c>
      <c r="N92">
        <v>14.502798423817866</v>
      </c>
      <c r="O92">
        <v>48.71189780807827</v>
      </c>
      <c r="P92">
        <v>66.761372765199326</v>
      </c>
      <c r="Q92">
        <v>2.6799923791469196</v>
      </c>
      <c r="R92">
        <v>10.40777251390244</v>
      </c>
      <c r="S92">
        <v>6.479803721003135</v>
      </c>
      <c r="T92">
        <v>0</v>
      </c>
      <c r="U92">
        <v>320.04046628867758</v>
      </c>
      <c r="V92">
        <v>5.0994147082294266</v>
      </c>
      <c r="W92">
        <v>8.5478663101604297</v>
      </c>
      <c r="X92">
        <v>36.29939156466876</v>
      </c>
      <c r="Y92">
        <v>0</v>
      </c>
      <c r="Z92">
        <v>3.2032516579999997</v>
      </c>
      <c r="AA92">
        <v>6.9011437123769346</v>
      </c>
      <c r="AB92">
        <v>3.2349709372843218</v>
      </c>
      <c r="AC92">
        <v>2.3767312088895864</v>
      </c>
      <c r="AD92">
        <v>2.2385565738077213</v>
      </c>
      <c r="AE92">
        <v>4.0477262626656278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12.934060023010245</v>
      </c>
      <c r="AL92">
        <v>9.8449786500000034</v>
      </c>
      <c r="AM92">
        <v>3.8819649215303831</v>
      </c>
      <c r="AN92">
        <v>0</v>
      </c>
      <c r="AO92">
        <v>0</v>
      </c>
      <c r="AP92">
        <v>0</v>
      </c>
      <c r="AQ92">
        <v>0</v>
      </c>
      <c r="AR92">
        <v>8.6766976000000007</v>
      </c>
      <c r="AS92">
        <v>7.2693258508028551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739.70912977202806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102.02839770694396</v>
      </c>
      <c r="L93">
        <v>61.039791084076363</v>
      </c>
      <c r="M93">
        <v>0</v>
      </c>
      <c r="N93">
        <v>14.502798423817866</v>
      </c>
      <c r="O93">
        <v>48.71189780807827</v>
      </c>
      <c r="P93">
        <v>66.761372765199326</v>
      </c>
      <c r="Q93">
        <v>2.6799923791469196</v>
      </c>
      <c r="R93">
        <v>10.40777251390244</v>
      </c>
      <c r="S93">
        <v>6.479803721003135</v>
      </c>
      <c r="T93">
        <v>0</v>
      </c>
      <c r="U93">
        <v>320.04046628867758</v>
      </c>
      <c r="V93">
        <v>5.0994147082294266</v>
      </c>
      <c r="W93">
        <v>8.5478663101604297</v>
      </c>
      <c r="X93">
        <v>36.29939156466876</v>
      </c>
      <c r="Y93">
        <v>0</v>
      </c>
      <c r="Z93">
        <v>3.2032516579999997</v>
      </c>
      <c r="AA93">
        <v>6.9011437123769346</v>
      </c>
      <c r="AB93">
        <v>3.2349709372843218</v>
      </c>
      <c r="AC93">
        <v>2.3767312088895864</v>
      </c>
      <c r="AD93">
        <v>2.2385565738077213</v>
      </c>
      <c r="AE93">
        <v>4.0477262626656278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12.934060023010245</v>
      </c>
      <c r="AL93">
        <v>9.8449786500000034</v>
      </c>
      <c r="AM93">
        <v>3.8819649215303831</v>
      </c>
      <c r="AN93">
        <v>0</v>
      </c>
      <c r="AO93">
        <v>0</v>
      </c>
      <c r="AP93">
        <v>0</v>
      </c>
      <c r="AQ93">
        <v>0</v>
      </c>
      <c r="AR93">
        <v>8.6766976000000007</v>
      </c>
      <c r="AS93">
        <v>7.2693258508028551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747.20837267227228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101.5401646649369</v>
      </c>
      <c r="L94">
        <v>63.079615188030402</v>
      </c>
      <c r="M94">
        <v>0</v>
      </c>
      <c r="N94">
        <v>14.502798423817866</v>
      </c>
      <c r="O94">
        <v>48.71189780807827</v>
      </c>
      <c r="P94">
        <v>66.761372765199326</v>
      </c>
      <c r="Q94">
        <v>2.6799923791469196</v>
      </c>
      <c r="R94">
        <v>10.40777251390244</v>
      </c>
      <c r="S94">
        <v>6.479803721003135</v>
      </c>
      <c r="T94">
        <v>0</v>
      </c>
      <c r="U94">
        <v>320.04046628867758</v>
      </c>
      <c r="V94">
        <v>5.0994147082294266</v>
      </c>
      <c r="W94">
        <v>8.5478663101604297</v>
      </c>
      <c r="X94">
        <v>36.29939156466876</v>
      </c>
      <c r="Y94">
        <v>0</v>
      </c>
      <c r="Z94">
        <v>3.2032516579999997</v>
      </c>
      <c r="AA94">
        <v>5.1611117962962973</v>
      </c>
      <c r="AB94">
        <v>3.2349709372843218</v>
      </c>
      <c r="AC94">
        <v>2.3767312088895864</v>
      </c>
      <c r="AD94">
        <v>2.2385565738077213</v>
      </c>
      <c r="AE94">
        <v>4.0477262626656278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12.934060023010245</v>
      </c>
      <c r="AL94">
        <v>9.8449786500000034</v>
      </c>
      <c r="AM94">
        <v>3.8819649215303831</v>
      </c>
      <c r="AN94">
        <v>0</v>
      </c>
      <c r="AO94">
        <v>0</v>
      </c>
      <c r="AP94">
        <v>0</v>
      </c>
      <c r="AQ94">
        <v>0</v>
      </c>
      <c r="AR94">
        <v>8.6766976000000007</v>
      </c>
      <c r="AS94">
        <v>7.2693258508028551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747.01993181813862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101.53970288716356</v>
      </c>
      <c r="L95">
        <v>63.079615188030402</v>
      </c>
      <c r="M95">
        <v>0</v>
      </c>
      <c r="N95">
        <v>14.502798423817866</v>
      </c>
      <c r="O95">
        <v>48.71189780807827</v>
      </c>
      <c r="P95">
        <v>66.761372765199326</v>
      </c>
      <c r="Q95">
        <v>2.6799923791469196</v>
      </c>
      <c r="R95">
        <v>10.40777251390244</v>
      </c>
      <c r="S95">
        <v>6.479803721003135</v>
      </c>
      <c r="T95">
        <v>0</v>
      </c>
      <c r="U95">
        <v>320.04046628867758</v>
      </c>
      <c r="V95">
        <v>5.0994147082294266</v>
      </c>
      <c r="W95">
        <v>8.5478663101604297</v>
      </c>
      <c r="X95">
        <v>36.29939156466876</v>
      </c>
      <c r="Y95">
        <v>0</v>
      </c>
      <c r="Z95">
        <v>4.8048776140000005</v>
      </c>
      <c r="AA95">
        <v>3.4505718561884673</v>
      </c>
      <c r="AB95">
        <v>3.2349709372843218</v>
      </c>
      <c r="AC95">
        <v>2.3767312088895864</v>
      </c>
      <c r="AD95">
        <v>2.2385565738077213</v>
      </c>
      <c r="AE95">
        <v>4.0477262626656278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12.934060023010245</v>
      </c>
      <c r="AL95">
        <v>9.8449786500000034</v>
      </c>
      <c r="AM95">
        <v>3.8819649215303831</v>
      </c>
      <c r="AN95">
        <v>0</v>
      </c>
      <c r="AO95">
        <v>0</v>
      </c>
      <c r="AP95">
        <v>0</v>
      </c>
      <c r="AQ95">
        <v>0</v>
      </c>
      <c r="AR95">
        <v>8.6766976000000007</v>
      </c>
      <c r="AS95">
        <v>6.6084779999999999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746.24970820545468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101.54003478669551</v>
      </c>
      <c r="L96">
        <v>63.079615188030402</v>
      </c>
      <c r="M96">
        <v>0</v>
      </c>
      <c r="N96">
        <v>14.502798423817866</v>
      </c>
      <c r="O96">
        <v>48.71189780807827</v>
      </c>
      <c r="P96">
        <v>66.761372765199326</v>
      </c>
      <c r="Q96">
        <v>2.6799923791469196</v>
      </c>
      <c r="R96">
        <v>10.40777251390244</v>
      </c>
      <c r="S96">
        <v>6.479803721003135</v>
      </c>
      <c r="T96">
        <v>0</v>
      </c>
      <c r="U96">
        <v>320.04046628867758</v>
      </c>
      <c r="V96">
        <v>5.0994147082294266</v>
      </c>
      <c r="W96">
        <v>8.5478663101604297</v>
      </c>
      <c r="X96">
        <v>36.29939156466876</v>
      </c>
      <c r="Y96">
        <v>0</v>
      </c>
      <c r="Z96">
        <v>4.8048776140000005</v>
      </c>
      <c r="AA96">
        <v>3.4505718561884673</v>
      </c>
      <c r="AB96">
        <v>3.2349709372843218</v>
      </c>
      <c r="AC96">
        <v>2.3767312088895864</v>
      </c>
      <c r="AD96">
        <v>2.2385565738077213</v>
      </c>
      <c r="AE96">
        <v>4.0477262626656278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12.934060023010245</v>
      </c>
      <c r="AL96">
        <v>9.8449786500000034</v>
      </c>
      <c r="AM96">
        <v>3.8819649215303831</v>
      </c>
      <c r="AN96">
        <v>0</v>
      </c>
      <c r="AO96">
        <v>0</v>
      </c>
      <c r="AP96">
        <v>0</v>
      </c>
      <c r="AQ96">
        <v>0</v>
      </c>
      <c r="AR96">
        <v>8.6766976000000007</v>
      </c>
      <c r="AS96">
        <v>6.6084779999999999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746.25004010498662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101.53970288716356</v>
      </c>
      <c r="L97">
        <v>63.079615188030402</v>
      </c>
      <c r="M97">
        <v>0</v>
      </c>
      <c r="N97">
        <v>14.502798423817866</v>
      </c>
      <c r="O97">
        <v>48.71189780807827</v>
      </c>
      <c r="P97">
        <v>66.761372765199326</v>
      </c>
      <c r="Q97">
        <v>2.6799923791469196</v>
      </c>
      <c r="R97">
        <v>10.40777251390244</v>
      </c>
      <c r="S97">
        <v>6.479803721003135</v>
      </c>
      <c r="T97">
        <v>0</v>
      </c>
      <c r="U97">
        <v>320.04046628867758</v>
      </c>
      <c r="V97">
        <v>5.0994147082294266</v>
      </c>
      <c r="W97">
        <v>8.5478663101604297</v>
      </c>
      <c r="X97">
        <v>36.29939156466876</v>
      </c>
      <c r="Y97">
        <v>0</v>
      </c>
      <c r="Z97">
        <v>4.8048776140000005</v>
      </c>
      <c r="AA97">
        <v>3.4505718561884673</v>
      </c>
      <c r="AB97">
        <v>3.2349709372843218</v>
      </c>
      <c r="AC97">
        <v>2.3767312088895864</v>
      </c>
      <c r="AD97">
        <v>2.2385565738077213</v>
      </c>
      <c r="AE97">
        <v>4.0477262626656278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12.934060023010245</v>
      </c>
      <c r="AL97">
        <v>9.8449786500000034</v>
      </c>
      <c r="AM97">
        <v>3.8819649215303831</v>
      </c>
      <c r="AN97">
        <v>0</v>
      </c>
      <c r="AO97">
        <v>0</v>
      </c>
      <c r="AP97">
        <v>0</v>
      </c>
      <c r="AQ97">
        <v>0</v>
      </c>
      <c r="AR97">
        <v>8.6766976000000007</v>
      </c>
      <c r="AS97">
        <v>6.6084779999999999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746.24970820545468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101.54003478669551</v>
      </c>
      <c r="L98">
        <v>63.079615188030402</v>
      </c>
      <c r="M98">
        <v>0</v>
      </c>
      <c r="N98">
        <v>14.502798423817866</v>
      </c>
      <c r="O98">
        <v>48.71189780807827</v>
      </c>
      <c r="P98">
        <v>66.761372765199326</v>
      </c>
      <c r="Q98">
        <v>2.6799923791469196</v>
      </c>
      <c r="R98">
        <v>10.40777251390244</v>
      </c>
      <c r="S98">
        <v>6.479803721003135</v>
      </c>
      <c r="T98">
        <v>0</v>
      </c>
      <c r="U98">
        <v>320.04046628867758</v>
      </c>
      <c r="V98">
        <v>5.0994147082294266</v>
      </c>
      <c r="W98">
        <v>8.5478663101604297</v>
      </c>
      <c r="X98">
        <v>36.29939156466876</v>
      </c>
      <c r="Y98">
        <v>0</v>
      </c>
      <c r="Z98">
        <v>4.8048776140000005</v>
      </c>
      <c r="AA98">
        <v>3.4505718561884673</v>
      </c>
      <c r="AB98">
        <v>3.2349709372843218</v>
      </c>
      <c r="AC98">
        <v>2.3767312088895864</v>
      </c>
      <c r="AD98">
        <v>2.2385565738077213</v>
      </c>
      <c r="AE98">
        <v>4.0477262626656278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12.934060023010245</v>
      </c>
      <c r="AL98">
        <v>9.8449786500000034</v>
      </c>
      <c r="AM98">
        <v>3.8819649215303831</v>
      </c>
      <c r="AN98">
        <v>0</v>
      </c>
      <c r="AO98">
        <v>0</v>
      </c>
      <c r="AP98">
        <v>0</v>
      </c>
      <c r="AQ98">
        <v>0</v>
      </c>
      <c r="AR98">
        <v>8.6766976000000007</v>
      </c>
      <c r="AS98">
        <v>6.6084779999999999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746.25004010498662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2.6675482141279812</v>
      </c>
      <c r="L99">
        <f t="shared" si="2"/>
        <v>1.2259236291694047</v>
      </c>
      <c r="M99">
        <f t="shared" si="2"/>
        <v>0</v>
      </c>
      <c r="N99">
        <f t="shared" si="2"/>
        <v>0.34806378972702479</v>
      </c>
      <c r="O99">
        <f t="shared" si="2"/>
        <v>1.169085547393879</v>
      </c>
      <c r="P99">
        <f t="shared" si="2"/>
        <v>1.5912752293516412</v>
      </c>
      <c r="Q99">
        <f t="shared" si="2"/>
        <v>5.9075648230566477E-2</v>
      </c>
      <c r="R99">
        <f t="shared" si="2"/>
        <v>0.22898043298558954</v>
      </c>
      <c r="S99">
        <f t="shared" si="2"/>
        <v>0.13714611786439057</v>
      </c>
      <c r="T99">
        <f t="shared" si="2"/>
        <v>0</v>
      </c>
      <c r="U99">
        <f t="shared" si="2"/>
        <v>7.6809711909282425</v>
      </c>
      <c r="V99">
        <f t="shared" si="2"/>
        <v>0.11029081176396303</v>
      </c>
      <c r="W99">
        <f t="shared" si="2"/>
        <v>0.20745150461128187</v>
      </c>
      <c r="X99">
        <f t="shared" si="2"/>
        <v>0.8701377182280321</v>
      </c>
      <c r="Y99">
        <f t="shared" si="2"/>
        <v>0</v>
      </c>
      <c r="Z99">
        <f t="shared" si="2"/>
        <v>8.4085357038500036E-2</v>
      </c>
      <c r="AA99">
        <f t="shared" si="2"/>
        <v>0.11641547240600095</v>
      </c>
      <c r="AB99">
        <f t="shared" si="2"/>
        <v>0.10206365828480873</v>
      </c>
      <c r="AC99">
        <f t="shared" si="2"/>
        <v>6.357756237745403E-2</v>
      </c>
      <c r="AD99">
        <f t="shared" si="2"/>
        <v>4.4267457275643476E-2</v>
      </c>
      <c r="AE99">
        <f t="shared" si="2"/>
        <v>0.14167041919329698</v>
      </c>
      <c r="AF99">
        <f t="shared" si="2"/>
        <v>0</v>
      </c>
      <c r="AG99">
        <f t="shared" si="2"/>
        <v>0</v>
      </c>
      <c r="AH99">
        <f t="shared" si="2"/>
        <v>0.20940011260850064</v>
      </c>
      <c r="AI99">
        <f t="shared" si="2"/>
        <v>0</v>
      </c>
      <c r="AJ99">
        <f t="shared" si="2"/>
        <v>0</v>
      </c>
      <c r="AK99">
        <f t="shared" si="2"/>
        <v>0.31041744055224613</v>
      </c>
      <c r="AL99">
        <f t="shared" si="2"/>
        <v>0.2320504274040881</v>
      </c>
      <c r="AM99">
        <f t="shared" si="2"/>
        <v>9.3167158116729196E-2</v>
      </c>
      <c r="AN99">
        <f t="shared" si="2"/>
        <v>0</v>
      </c>
      <c r="AO99">
        <f t="shared" si="2"/>
        <v>0</v>
      </c>
      <c r="AP99">
        <f t="shared" si="2"/>
        <v>7.6679877022861635E-3</v>
      </c>
      <c r="AQ99">
        <f t="shared" si="2"/>
        <v>0</v>
      </c>
      <c r="AR99">
        <f t="shared" si="2"/>
        <v>0.20986762320000019</v>
      </c>
      <c r="AS99">
        <f t="shared" si="2"/>
        <v>0.17778325728373096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18.088383767825302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8.9901278801234028</v>
      </c>
      <c r="L3">
        <v>560.62864014382524</v>
      </c>
      <c r="M3">
        <v>27.301227517985613</v>
      </c>
      <c r="N3">
        <v>17.499165030674845</v>
      </c>
      <c r="O3">
        <v>0</v>
      </c>
      <c r="P3">
        <v>41.330849855986934</v>
      </c>
      <c r="Q3">
        <v>3.2399907867298579</v>
      </c>
      <c r="R3">
        <v>12.577308186829269</v>
      </c>
      <c r="S3">
        <v>7.8297628295454542</v>
      </c>
      <c r="T3">
        <v>0</v>
      </c>
      <c r="U3">
        <v>24.850036205704406</v>
      </c>
      <c r="V3">
        <v>6.1487454613466337</v>
      </c>
      <c r="W3">
        <v>10.327217406120026</v>
      </c>
      <c r="X3">
        <v>43.513449876395811</v>
      </c>
      <c r="Y3">
        <v>0</v>
      </c>
      <c r="Z3">
        <v>3.8693537386363634</v>
      </c>
      <c r="AA3">
        <v>0</v>
      </c>
      <c r="AB3">
        <v>3.9075697381845451</v>
      </c>
      <c r="AC3">
        <v>2.8713323540914089</v>
      </c>
      <c r="AD3">
        <v>0</v>
      </c>
      <c r="AE3">
        <v>4.8885702883865942</v>
      </c>
      <c r="AF3">
        <v>2.6326575000000001</v>
      </c>
      <c r="AG3">
        <v>12.452187014800002</v>
      </c>
      <c r="AH3">
        <v>0</v>
      </c>
      <c r="AI3">
        <v>0</v>
      </c>
      <c r="AJ3">
        <v>0</v>
      </c>
      <c r="AK3">
        <v>15.622803496611507</v>
      </c>
      <c r="AL3">
        <v>0</v>
      </c>
      <c r="AM3">
        <v>4.6890834403600898</v>
      </c>
      <c r="AN3">
        <v>0.64745500000000011</v>
      </c>
      <c r="AO3">
        <v>0</v>
      </c>
      <c r="AP3">
        <v>0</v>
      </c>
      <c r="AQ3">
        <v>0</v>
      </c>
      <c r="AR3">
        <v>12.1183473</v>
      </c>
      <c r="AS3">
        <v>9.1788606386410958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837.11474169097903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8.9901279579081823</v>
      </c>
      <c r="L4">
        <v>560.62864014382524</v>
      </c>
      <c r="M4">
        <v>27.301227517985613</v>
      </c>
      <c r="N4">
        <v>17.523381267950967</v>
      </c>
      <c r="O4">
        <v>0</v>
      </c>
      <c r="P4">
        <v>41.330849855986934</v>
      </c>
      <c r="Q4">
        <v>3.2399907867298579</v>
      </c>
      <c r="R4">
        <v>12.577308186829269</v>
      </c>
      <c r="S4">
        <v>7.8297628295454542</v>
      </c>
      <c r="T4">
        <v>0</v>
      </c>
      <c r="U4">
        <v>24.850036205704406</v>
      </c>
      <c r="V4">
        <v>6.1487454613466337</v>
      </c>
      <c r="W4">
        <v>10.327217406120026</v>
      </c>
      <c r="X4">
        <v>43.513449876395811</v>
      </c>
      <c r="Y4">
        <v>0</v>
      </c>
      <c r="Z4">
        <v>3.8693537386363634</v>
      </c>
      <c r="AA4">
        <v>0</v>
      </c>
      <c r="AB4">
        <v>3.9075697381845451</v>
      </c>
      <c r="AC4">
        <v>2.8713323540914089</v>
      </c>
      <c r="AD4">
        <v>0</v>
      </c>
      <c r="AE4">
        <v>4.8885702883865942</v>
      </c>
      <c r="AF4">
        <v>2.6326575000000001</v>
      </c>
      <c r="AG4">
        <v>12.452187014800002</v>
      </c>
      <c r="AH4">
        <v>0</v>
      </c>
      <c r="AI4">
        <v>0</v>
      </c>
      <c r="AJ4">
        <v>0</v>
      </c>
      <c r="AK4">
        <v>15.622803496611507</v>
      </c>
      <c r="AL4">
        <v>0</v>
      </c>
      <c r="AM4">
        <v>4.6890834403600898</v>
      </c>
      <c r="AN4">
        <v>0.64745500000000011</v>
      </c>
      <c r="AO4">
        <v>0</v>
      </c>
      <c r="AP4">
        <v>0</v>
      </c>
      <c r="AQ4">
        <v>0</v>
      </c>
      <c r="AR4">
        <v>12.1183473</v>
      </c>
      <c r="AS4">
        <v>9.1788606386410958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837.13895800603996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8.9901278801234028</v>
      </c>
      <c r="L5">
        <v>559.40864310303994</v>
      </c>
      <c r="M5">
        <v>27.301227517985613</v>
      </c>
      <c r="N5">
        <v>17.523381267950967</v>
      </c>
      <c r="O5">
        <v>0</v>
      </c>
      <c r="P5">
        <v>41.330849855986934</v>
      </c>
      <c r="Q5">
        <v>3.2399907867298579</v>
      </c>
      <c r="R5">
        <v>12.577308186829269</v>
      </c>
      <c r="S5">
        <v>7.8297628295454542</v>
      </c>
      <c r="T5">
        <v>0</v>
      </c>
      <c r="U5">
        <v>24.850036205704406</v>
      </c>
      <c r="V5">
        <v>6.1487454613466337</v>
      </c>
      <c r="W5">
        <v>10.327217406120026</v>
      </c>
      <c r="X5">
        <v>43.513449876395811</v>
      </c>
      <c r="Y5">
        <v>0</v>
      </c>
      <c r="Z5">
        <v>5.804030761363637</v>
      </c>
      <c r="AA5">
        <v>0</v>
      </c>
      <c r="AB5">
        <v>3.9075697381845451</v>
      </c>
      <c r="AC5">
        <v>2.8713323540914089</v>
      </c>
      <c r="AD5">
        <v>0</v>
      </c>
      <c r="AE5">
        <v>4.8885702883865942</v>
      </c>
      <c r="AF5">
        <v>2.6326575000000001</v>
      </c>
      <c r="AG5">
        <v>12.452187014800002</v>
      </c>
      <c r="AH5">
        <v>0</v>
      </c>
      <c r="AI5">
        <v>0</v>
      </c>
      <c r="AJ5">
        <v>0</v>
      </c>
      <c r="AK5">
        <v>15.622803496611507</v>
      </c>
      <c r="AL5">
        <v>0</v>
      </c>
      <c r="AM5">
        <v>4.6890834403600898</v>
      </c>
      <c r="AN5">
        <v>0.64745500000000011</v>
      </c>
      <c r="AO5">
        <v>0</v>
      </c>
      <c r="AP5">
        <v>0</v>
      </c>
      <c r="AQ5">
        <v>0</v>
      </c>
      <c r="AR5">
        <v>10.1532099</v>
      </c>
      <c r="AS5">
        <v>9.1788606386410958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835.8885005101971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9.0004893555726859</v>
      </c>
      <c r="L6">
        <v>559.40864310303994</v>
      </c>
      <c r="M6">
        <v>27.301227517985613</v>
      </c>
      <c r="N6">
        <v>17.523381267950967</v>
      </c>
      <c r="O6">
        <v>0</v>
      </c>
      <c r="P6">
        <v>41.330849855986934</v>
      </c>
      <c r="Q6">
        <v>3.2399907867298579</v>
      </c>
      <c r="R6">
        <v>12.577308186829269</v>
      </c>
      <c r="S6">
        <v>7.8297628295454542</v>
      </c>
      <c r="T6">
        <v>0</v>
      </c>
      <c r="U6">
        <v>24.850036205704406</v>
      </c>
      <c r="V6">
        <v>6.1487454613466337</v>
      </c>
      <c r="W6">
        <v>10.327217406120026</v>
      </c>
      <c r="X6">
        <v>43.513449876395811</v>
      </c>
      <c r="Y6">
        <v>0</v>
      </c>
      <c r="Z6">
        <v>5.804030761363637</v>
      </c>
      <c r="AA6">
        <v>0</v>
      </c>
      <c r="AB6">
        <v>0.9887576534133532</v>
      </c>
      <c r="AC6">
        <v>2.8713323540914089</v>
      </c>
      <c r="AD6">
        <v>0</v>
      </c>
      <c r="AE6">
        <v>4.8885702883865942</v>
      </c>
      <c r="AF6">
        <v>2.6326575000000001</v>
      </c>
      <c r="AG6">
        <v>12.452187014800002</v>
      </c>
      <c r="AH6">
        <v>0</v>
      </c>
      <c r="AI6">
        <v>0</v>
      </c>
      <c r="AJ6">
        <v>0</v>
      </c>
      <c r="AK6">
        <v>15.622803496611507</v>
      </c>
      <c r="AL6">
        <v>0</v>
      </c>
      <c r="AM6">
        <v>4.6890834403600898</v>
      </c>
      <c r="AN6">
        <v>0.64745500000000011</v>
      </c>
      <c r="AO6">
        <v>0</v>
      </c>
      <c r="AP6">
        <v>0</v>
      </c>
      <c r="AQ6">
        <v>0</v>
      </c>
      <c r="AR6">
        <v>10.1532099</v>
      </c>
      <c r="AS6">
        <v>9.1788606386410958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832.9800499008752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9.0005356291535534</v>
      </c>
      <c r="L7">
        <v>559.40864310303994</v>
      </c>
      <c r="M7">
        <v>27.301227517985613</v>
      </c>
      <c r="N7">
        <v>17.523381267950967</v>
      </c>
      <c r="O7">
        <v>0</v>
      </c>
      <c r="P7">
        <v>41.330849855986934</v>
      </c>
      <c r="Q7">
        <v>3.2399907867298579</v>
      </c>
      <c r="R7">
        <v>12.577308186829269</v>
      </c>
      <c r="S7">
        <v>7.8297628295454542</v>
      </c>
      <c r="T7">
        <v>0</v>
      </c>
      <c r="U7">
        <v>24.850036205704406</v>
      </c>
      <c r="V7">
        <v>6.1487454613466337</v>
      </c>
      <c r="W7">
        <v>10.327217406120026</v>
      </c>
      <c r="X7">
        <v>43.513449876395811</v>
      </c>
      <c r="Y7">
        <v>0</v>
      </c>
      <c r="Z7">
        <v>3.8693537386363634</v>
      </c>
      <c r="AA7">
        <v>0</v>
      </c>
      <c r="AB7">
        <v>0.9887576534133532</v>
      </c>
      <c r="AC7">
        <v>2.8713323540914089</v>
      </c>
      <c r="AD7">
        <v>0</v>
      </c>
      <c r="AE7">
        <v>4.8885702883865942</v>
      </c>
      <c r="AF7">
        <v>2.6326575000000001</v>
      </c>
      <c r="AG7">
        <v>12.452187014800002</v>
      </c>
      <c r="AH7">
        <v>0</v>
      </c>
      <c r="AI7">
        <v>0</v>
      </c>
      <c r="AJ7">
        <v>0</v>
      </c>
      <c r="AK7">
        <v>15.622803496611507</v>
      </c>
      <c r="AL7">
        <v>0</v>
      </c>
      <c r="AM7">
        <v>4.6890834403600898</v>
      </c>
      <c r="AN7">
        <v>0.64745500000000011</v>
      </c>
      <c r="AO7">
        <v>0</v>
      </c>
      <c r="AP7">
        <v>0</v>
      </c>
      <c r="AQ7">
        <v>0</v>
      </c>
      <c r="AR7">
        <v>10.1532099</v>
      </c>
      <c r="AS7">
        <v>9.1788606386410958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831.04541915172888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9.0005356291535534</v>
      </c>
      <c r="L8">
        <v>559.40864310303994</v>
      </c>
      <c r="M8">
        <v>27.301227517985613</v>
      </c>
      <c r="N8">
        <v>17.523381267950967</v>
      </c>
      <c r="O8">
        <v>0</v>
      </c>
      <c r="P8">
        <v>41.330849855986934</v>
      </c>
      <c r="Q8">
        <v>3.2399907867298579</v>
      </c>
      <c r="R8">
        <v>12.577308186829269</v>
      </c>
      <c r="S8">
        <v>7.8297628295454542</v>
      </c>
      <c r="T8">
        <v>0</v>
      </c>
      <c r="U8">
        <v>24.850036205704406</v>
      </c>
      <c r="V8">
        <v>6.1487454613466337</v>
      </c>
      <c r="W8">
        <v>10.327217406120026</v>
      </c>
      <c r="X8">
        <v>43.513449876395811</v>
      </c>
      <c r="Y8">
        <v>0</v>
      </c>
      <c r="Z8">
        <v>3.8693537386363634</v>
      </c>
      <c r="AA8">
        <v>0</v>
      </c>
      <c r="AB8">
        <v>0.9887576534133532</v>
      </c>
      <c r="AC8">
        <v>2.8713323540914089</v>
      </c>
      <c r="AD8">
        <v>0</v>
      </c>
      <c r="AE8">
        <v>4.8885702883865942</v>
      </c>
      <c r="AF8">
        <v>2.6326575000000001</v>
      </c>
      <c r="AG8">
        <v>12.452187014800002</v>
      </c>
      <c r="AH8">
        <v>0</v>
      </c>
      <c r="AI8">
        <v>0</v>
      </c>
      <c r="AJ8">
        <v>0</v>
      </c>
      <c r="AK8">
        <v>15.622803496611507</v>
      </c>
      <c r="AL8">
        <v>0</v>
      </c>
      <c r="AM8">
        <v>4.6890834403600898</v>
      </c>
      <c r="AN8">
        <v>0.64745500000000011</v>
      </c>
      <c r="AO8">
        <v>0</v>
      </c>
      <c r="AP8">
        <v>0</v>
      </c>
      <c r="AQ8">
        <v>0</v>
      </c>
      <c r="AR8">
        <v>10.1532099</v>
      </c>
      <c r="AS8">
        <v>9.1788606386410958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831.04541915172888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9.0005356291535534</v>
      </c>
      <c r="L9">
        <v>559.40864310303994</v>
      </c>
      <c r="M9">
        <v>27.301227517985613</v>
      </c>
      <c r="N9">
        <v>17.523381267950967</v>
      </c>
      <c r="O9">
        <v>0</v>
      </c>
      <c r="P9">
        <v>41.330849855986934</v>
      </c>
      <c r="Q9">
        <v>3.2399907867298579</v>
      </c>
      <c r="R9">
        <v>12.577308186829269</v>
      </c>
      <c r="S9">
        <v>7.8297628295454542</v>
      </c>
      <c r="T9">
        <v>0</v>
      </c>
      <c r="U9">
        <v>24.850036205704406</v>
      </c>
      <c r="V9">
        <v>6.1487454613466337</v>
      </c>
      <c r="W9">
        <v>10.327217406120026</v>
      </c>
      <c r="X9">
        <v>43.513449876395811</v>
      </c>
      <c r="Y9">
        <v>0</v>
      </c>
      <c r="Z9">
        <v>3.8693537386363634</v>
      </c>
      <c r="AA9">
        <v>0</v>
      </c>
      <c r="AB9">
        <v>0.9887576534133532</v>
      </c>
      <c r="AC9">
        <v>0</v>
      </c>
      <c r="AD9">
        <v>0</v>
      </c>
      <c r="AE9">
        <v>4.8885702883865942</v>
      </c>
      <c r="AF9">
        <v>2.6326575000000001</v>
      </c>
      <c r="AG9">
        <v>12.452187014800002</v>
      </c>
      <c r="AH9">
        <v>0</v>
      </c>
      <c r="AI9">
        <v>0</v>
      </c>
      <c r="AJ9">
        <v>0</v>
      </c>
      <c r="AK9">
        <v>15.622803496611507</v>
      </c>
      <c r="AL9">
        <v>0</v>
      </c>
      <c r="AM9">
        <v>4.6890834403600898</v>
      </c>
      <c r="AN9">
        <v>0.64745500000000011</v>
      </c>
      <c r="AO9">
        <v>0</v>
      </c>
      <c r="AP9">
        <v>0</v>
      </c>
      <c r="AQ9">
        <v>0</v>
      </c>
      <c r="AR9">
        <v>10.1532099</v>
      </c>
      <c r="AS9">
        <v>8.7797798613589073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827.77500602035514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9.0005356291535534</v>
      </c>
      <c r="L10">
        <v>559.40864310303994</v>
      </c>
      <c r="M10">
        <v>27.301227517985613</v>
      </c>
      <c r="N10">
        <v>17.523381267950967</v>
      </c>
      <c r="O10">
        <v>0</v>
      </c>
      <c r="P10">
        <v>41.330849855986934</v>
      </c>
      <c r="Q10">
        <v>3.2399907867298579</v>
      </c>
      <c r="R10">
        <v>12.577308186829269</v>
      </c>
      <c r="S10">
        <v>7.8297628295454542</v>
      </c>
      <c r="T10">
        <v>0</v>
      </c>
      <c r="U10">
        <v>24.850036205704406</v>
      </c>
      <c r="V10">
        <v>6.1487454613466337</v>
      </c>
      <c r="W10">
        <v>10.327217406120026</v>
      </c>
      <c r="X10">
        <v>43.513449876395811</v>
      </c>
      <c r="Y10">
        <v>0</v>
      </c>
      <c r="Z10">
        <v>3.8693537386363634</v>
      </c>
      <c r="AA10">
        <v>0</v>
      </c>
      <c r="AB10">
        <v>0.9887576534133532</v>
      </c>
      <c r="AC10">
        <v>0</v>
      </c>
      <c r="AD10">
        <v>0</v>
      </c>
      <c r="AE10">
        <v>4.8885702883865942</v>
      </c>
      <c r="AF10">
        <v>2.6326575000000001</v>
      </c>
      <c r="AG10">
        <v>12.452187014800002</v>
      </c>
      <c r="AH10">
        <v>0</v>
      </c>
      <c r="AI10">
        <v>0</v>
      </c>
      <c r="AJ10">
        <v>0</v>
      </c>
      <c r="AK10">
        <v>15.622803496611507</v>
      </c>
      <c r="AL10">
        <v>0</v>
      </c>
      <c r="AM10">
        <v>4.6890834403600898</v>
      </c>
      <c r="AN10">
        <v>0.64745500000000011</v>
      </c>
      <c r="AO10">
        <v>0</v>
      </c>
      <c r="AP10">
        <v>0</v>
      </c>
      <c r="AQ10">
        <v>0</v>
      </c>
      <c r="AR10">
        <v>10.1532099</v>
      </c>
      <c r="AS10">
        <v>8.7797798613589073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827.77500602035514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9.0000922244543879</v>
      </c>
      <c r="L11">
        <v>559.40658738643128</v>
      </c>
      <c r="M11">
        <v>27.301227517985613</v>
      </c>
      <c r="N11">
        <v>17.523381267950967</v>
      </c>
      <c r="O11">
        <v>0</v>
      </c>
      <c r="P11">
        <v>41.330849855986934</v>
      </c>
      <c r="Q11">
        <v>3.2399907867298579</v>
      </c>
      <c r="R11">
        <v>12.577308186829269</v>
      </c>
      <c r="S11">
        <v>7.8297628295454542</v>
      </c>
      <c r="T11">
        <v>0</v>
      </c>
      <c r="U11">
        <v>24.850036205704406</v>
      </c>
      <c r="V11">
        <v>6.1487454613466337</v>
      </c>
      <c r="W11">
        <v>10.327217406120026</v>
      </c>
      <c r="X11">
        <v>43.513449876395811</v>
      </c>
      <c r="Y11">
        <v>0</v>
      </c>
      <c r="Z11">
        <v>3.8693537386363634</v>
      </c>
      <c r="AA11">
        <v>0</v>
      </c>
      <c r="AB11">
        <v>0.9887576534133532</v>
      </c>
      <c r="AC11">
        <v>0</v>
      </c>
      <c r="AD11">
        <v>0</v>
      </c>
      <c r="AE11">
        <v>4.8885702883865942</v>
      </c>
      <c r="AF11">
        <v>2.6326575000000001</v>
      </c>
      <c r="AG11">
        <v>12.452187014800002</v>
      </c>
      <c r="AH11">
        <v>0</v>
      </c>
      <c r="AI11">
        <v>0</v>
      </c>
      <c r="AJ11">
        <v>0</v>
      </c>
      <c r="AK11">
        <v>15.622803496611507</v>
      </c>
      <c r="AL11">
        <v>0</v>
      </c>
      <c r="AM11">
        <v>4.6890834403600898</v>
      </c>
      <c r="AN11">
        <v>0.64745500000000011</v>
      </c>
      <c r="AO11">
        <v>0</v>
      </c>
      <c r="AP11">
        <v>0</v>
      </c>
      <c r="AQ11">
        <v>0</v>
      </c>
      <c r="AR11">
        <v>10.1532099</v>
      </c>
      <c r="AS11">
        <v>8.7797798613589073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827.77250689904736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9.00005467635558</v>
      </c>
      <c r="L12">
        <v>559.40658738643128</v>
      </c>
      <c r="M12">
        <v>27.301227517985613</v>
      </c>
      <c r="N12">
        <v>17.523381267950967</v>
      </c>
      <c r="O12">
        <v>0</v>
      </c>
      <c r="P12">
        <v>41.330849855986934</v>
      </c>
      <c r="Q12">
        <v>3.2399907867298579</v>
      </c>
      <c r="R12">
        <v>12.577308186829269</v>
      </c>
      <c r="S12">
        <v>7.8297628295454542</v>
      </c>
      <c r="T12">
        <v>0</v>
      </c>
      <c r="U12">
        <v>24.850036205704406</v>
      </c>
      <c r="V12">
        <v>6.1487454613466337</v>
      </c>
      <c r="W12">
        <v>10.327217406120026</v>
      </c>
      <c r="X12">
        <v>43.513449876395811</v>
      </c>
      <c r="Y12">
        <v>0</v>
      </c>
      <c r="Z12">
        <v>3.8693537386363634</v>
      </c>
      <c r="AA12">
        <v>0</v>
      </c>
      <c r="AB12">
        <v>0.9887576534133532</v>
      </c>
      <c r="AC12">
        <v>0</v>
      </c>
      <c r="AD12">
        <v>0</v>
      </c>
      <c r="AE12">
        <v>4.8885702883865942</v>
      </c>
      <c r="AF12">
        <v>2.6326575000000001</v>
      </c>
      <c r="AG12">
        <v>12.452187014800002</v>
      </c>
      <c r="AH12">
        <v>0</v>
      </c>
      <c r="AI12">
        <v>0</v>
      </c>
      <c r="AJ12">
        <v>0</v>
      </c>
      <c r="AK12">
        <v>15.622803496611507</v>
      </c>
      <c r="AL12">
        <v>0</v>
      </c>
      <c r="AM12">
        <v>4.6890834403600898</v>
      </c>
      <c r="AN12">
        <v>0.64745500000000011</v>
      </c>
      <c r="AO12">
        <v>0</v>
      </c>
      <c r="AP12">
        <v>0</v>
      </c>
      <c r="AQ12">
        <v>0</v>
      </c>
      <c r="AR12">
        <v>10.1532099</v>
      </c>
      <c r="AS12">
        <v>8.7797798613589073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827.77246935094854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5.129973275472973</v>
      </c>
      <c r="L13">
        <v>487.01989522106578</v>
      </c>
      <c r="M13">
        <v>27.301227517985613</v>
      </c>
      <c r="N13">
        <v>17.523381267950967</v>
      </c>
      <c r="O13">
        <v>0</v>
      </c>
      <c r="P13">
        <v>41.330849855986934</v>
      </c>
      <c r="Q13">
        <v>3.2399907867298579</v>
      </c>
      <c r="R13">
        <v>6.9575420717716865</v>
      </c>
      <c r="S13">
        <v>4.3502784868421047</v>
      </c>
      <c r="T13">
        <v>0</v>
      </c>
      <c r="U13">
        <v>24.850036205704406</v>
      </c>
      <c r="V13">
        <v>3.3800567245370368</v>
      </c>
      <c r="W13">
        <v>10.327217406120026</v>
      </c>
      <c r="X13">
        <v>43.513449876395811</v>
      </c>
      <c r="Y13">
        <v>0</v>
      </c>
      <c r="Z13">
        <v>3.8693537386363634</v>
      </c>
      <c r="AA13">
        <v>0</v>
      </c>
      <c r="AB13">
        <v>0.9887576534133532</v>
      </c>
      <c r="AC13">
        <v>0</v>
      </c>
      <c r="AD13">
        <v>0</v>
      </c>
      <c r="AE13">
        <v>4.8885702883865942</v>
      </c>
      <c r="AF13">
        <v>2.6326575000000001</v>
      </c>
      <c r="AG13">
        <v>12.452187014800002</v>
      </c>
      <c r="AH13">
        <v>0</v>
      </c>
      <c r="AI13">
        <v>0</v>
      </c>
      <c r="AJ13">
        <v>0</v>
      </c>
      <c r="AK13">
        <v>15.622803496611507</v>
      </c>
      <c r="AL13">
        <v>0</v>
      </c>
      <c r="AM13">
        <v>4.6890834403600898</v>
      </c>
      <c r="AN13">
        <v>0.64745500000000011</v>
      </c>
      <c r="AO13">
        <v>0</v>
      </c>
      <c r="AP13">
        <v>0.11401006246893124</v>
      </c>
      <c r="AQ13">
        <v>0</v>
      </c>
      <c r="AR13">
        <v>10.1532099</v>
      </c>
      <c r="AS13">
        <v>8.7797798613589073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739.76176665259891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5.129973275472973</v>
      </c>
      <c r="L14">
        <v>418.83698760816259</v>
      </c>
      <c r="M14">
        <v>27.301227517985613</v>
      </c>
      <c r="N14">
        <v>17.523381267950967</v>
      </c>
      <c r="O14">
        <v>0</v>
      </c>
      <c r="P14">
        <v>41.330849855986934</v>
      </c>
      <c r="Q14">
        <v>3.2399907867298579</v>
      </c>
      <c r="R14">
        <v>12.387406323179791</v>
      </c>
      <c r="S14">
        <v>4.3502784868421047</v>
      </c>
      <c r="T14">
        <v>0</v>
      </c>
      <c r="U14">
        <v>24.850036205704406</v>
      </c>
      <c r="V14">
        <v>6.1487454613466337</v>
      </c>
      <c r="W14">
        <v>10.327217406120026</v>
      </c>
      <c r="X14">
        <v>43.513449876395811</v>
      </c>
      <c r="Y14">
        <v>0</v>
      </c>
      <c r="Z14">
        <v>3.8693537386363634</v>
      </c>
      <c r="AA14">
        <v>0</v>
      </c>
      <c r="AB14">
        <v>0.9887576534133532</v>
      </c>
      <c r="AC14">
        <v>0</v>
      </c>
      <c r="AD14">
        <v>0</v>
      </c>
      <c r="AE14">
        <v>4.8885702883865942</v>
      </c>
      <c r="AF14">
        <v>2.6326575000000001</v>
      </c>
      <c r="AG14">
        <v>12.452187014800002</v>
      </c>
      <c r="AH14">
        <v>0</v>
      </c>
      <c r="AI14">
        <v>0</v>
      </c>
      <c r="AJ14">
        <v>0</v>
      </c>
      <c r="AK14">
        <v>15.622803496611507</v>
      </c>
      <c r="AL14">
        <v>0</v>
      </c>
      <c r="AM14">
        <v>4.6890834403600898</v>
      </c>
      <c r="AN14">
        <v>0.64745500000000011</v>
      </c>
      <c r="AO14">
        <v>0</v>
      </c>
      <c r="AP14">
        <v>0.11401006246893124</v>
      </c>
      <c r="AQ14">
        <v>0</v>
      </c>
      <c r="AR14">
        <v>10.1532099</v>
      </c>
      <c r="AS14">
        <v>8.7797798613589073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679.77741202791333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5.1299728316933688</v>
      </c>
      <c r="L15">
        <v>363.21611499454059</v>
      </c>
      <c r="M15">
        <v>27.301227517985613</v>
      </c>
      <c r="N15">
        <v>17.523381267950967</v>
      </c>
      <c r="O15">
        <v>0</v>
      </c>
      <c r="P15">
        <v>41.330849855986934</v>
      </c>
      <c r="Q15">
        <v>3.2399907867298579</v>
      </c>
      <c r="R15">
        <v>12.577308186829269</v>
      </c>
      <c r="S15">
        <v>7.8297628295454542</v>
      </c>
      <c r="T15">
        <v>0</v>
      </c>
      <c r="U15">
        <v>24.850036205704406</v>
      </c>
      <c r="V15">
        <v>6.1487454613466337</v>
      </c>
      <c r="W15">
        <v>10.327217406120026</v>
      </c>
      <c r="X15">
        <v>43.513449876395811</v>
      </c>
      <c r="Y15">
        <v>0</v>
      </c>
      <c r="Z15">
        <v>3.8693537386363634</v>
      </c>
      <c r="AA15">
        <v>0</v>
      </c>
      <c r="AB15">
        <v>0.9887576534133532</v>
      </c>
      <c r="AC15">
        <v>0</v>
      </c>
      <c r="AD15">
        <v>0</v>
      </c>
      <c r="AE15">
        <v>4.8885702883865942</v>
      </c>
      <c r="AF15">
        <v>2.6326575000000001</v>
      </c>
      <c r="AG15">
        <v>12.452187014800002</v>
      </c>
      <c r="AH15">
        <v>5.6190436000000004</v>
      </c>
      <c r="AI15">
        <v>0</v>
      </c>
      <c r="AJ15">
        <v>0</v>
      </c>
      <c r="AK15">
        <v>15.622803496611507</v>
      </c>
      <c r="AL15">
        <v>0</v>
      </c>
      <c r="AM15">
        <v>4.6890834403600898</v>
      </c>
      <c r="AN15">
        <v>0.64745500000000011</v>
      </c>
      <c r="AO15">
        <v>0</v>
      </c>
      <c r="AP15">
        <v>0.11401006246893124</v>
      </c>
      <c r="AQ15">
        <v>0</v>
      </c>
      <c r="AR15">
        <v>12.1183473</v>
      </c>
      <c r="AS15">
        <v>8.7797798613589073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635.41010617686459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5.1299728316933688</v>
      </c>
      <c r="L16">
        <v>307.5117281741741</v>
      </c>
      <c r="M16">
        <v>27.301227517985613</v>
      </c>
      <c r="N16">
        <v>17.523381267950967</v>
      </c>
      <c r="O16">
        <v>0</v>
      </c>
      <c r="P16">
        <v>41.330849855986934</v>
      </c>
      <c r="Q16">
        <v>3.2399907867298579</v>
      </c>
      <c r="R16">
        <v>12.577308186829269</v>
      </c>
      <c r="S16">
        <v>7.8297628295454542</v>
      </c>
      <c r="T16">
        <v>0</v>
      </c>
      <c r="U16">
        <v>24.850036205704406</v>
      </c>
      <c r="V16">
        <v>6.1487454613466337</v>
      </c>
      <c r="W16">
        <v>10.327217406120026</v>
      </c>
      <c r="X16">
        <v>43.513449876395811</v>
      </c>
      <c r="Y16">
        <v>0</v>
      </c>
      <c r="Z16">
        <v>3.8693537386363634</v>
      </c>
      <c r="AA16">
        <v>0</v>
      </c>
      <c r="AB16">
        <v>0.9887576534133532</v>
      </c>
      <c r="AC16">
        <v>0</v>
      </c>
      <c r="AD16">
        <v>0</v>
      </c>
      <c r="AE16">
        <v>4.8885702883865942</v>
      </c>
      <c r="AF16">
        <v>2.6326575000000001</v>
      </c>
      <c r="AG16">
        <v>12.452187014800002</v>
      </c>
      <c r="AH16">
        <v>5.6190436000000004</v>
      </c>
      <c r="AI16">
        <v>0</v>
      </c>
      <c r="AJ16">
        <v>0</v>
      </c>
      <c r="AK16">
        <v>15.622803496611507</v>
      </c>
      <c r="AL16">
        <v>0</v>
      </c>
      <c r="AM16">
        <v>4.6890834403600898</v>
      </c>
      <c r="AN16">
        <v>0.64745500000000011</v>
      </c>
      <c r="AO16">
        <v>0</v>
      </c>
      <c r="AP16">
        <v>0.11401006246893124</v>
      </c>
      <c r="AQ16">
        <v>0</v>
      </c>
      <c r="AR16">
        <v>12.1183473</v>
      </c>
      <c r="AS16">
        <v>8.7797798613589073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579.70571935649809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5.1299728316933688</v>
      </c>
      <c r="L17">
        <v>307.5117281741741</v>
      </c>
      <c r="M17">
        <v>27.301227517985613</v>
      </c>
      <c r="N17">
        <v>17.523381267950967</v>
      </c>
      <c r="O17">
        <v>0</v>
      </c>
      <c r="P17">
        <v>41.330849855986934</v>
      </c>
      <c r="Q17">
        <v>3.2399907867298579</v>
      </c>
      <c r="R17">
        <v>12.577308186829269</v>
      </c>
      <c r="S17">
        <v>7.8297628295454542</v>
      </c>
      <c r="T17">
        <v>0</v>
      </c>
      <c r="U17">
        <v>24.850036205704406</v>
      </c>
      <c r="V17">
        <v>6.1487454613466337</v>
      </c>
      <c r="W17">
        <v>10.327217406120026</v>
      </c>
      <c r="X17">
        <v>43.513449876395811</v>
      </c>
      <c r="Y17">
        <v>0</v>
      </c>
      <c r="Z17">
        <v>3.8693537386363634</v>
      </c>
      <c r="AA17">
        <v>0</v>
      </c>
      <c r="AB17">
        <v>0.9887576534133532</v>
      </c>
      <c r="AC17">
        <v>0</v>
      </c>
      <c r="AD17">
        <v>0</v>
      </c>
      <c r="AE17">
        <v>4.8885702883865942</v>
      </c>
      <c r="AF17">
        <v>2.6326575000000001</v>
      </c>
      <c r="AG17">
        <v>12.452187014800002</v>
      </c>
      <c r="AH17">
        <v>5.6190436000000004</v>
      </c>
      <c r="AI17">
        <v>0</v>
      </c>
      <c r="AJ17">
        <v>0</v>
      </c>
      <c r="AK17">
        <v>15.622803496611507</v>
      </c>
      <c r="AL17">
        <v>0</v>
      </c>
      <c r="AM17">
        <v>4.6890834403600898</v>
      </c>
      <c r="AN17">
        <v>0.64745500000000011</v>
      </c>
      <c r="AO17">
        <v>0</v>
      </c>
      <c r="AP17">
        <v>1.9761748251864122</v>
      </c>
      <c r="AQ17">
        <v>0</v>
      </c>
      <c r="AR17">
        <v>10.1532099</v>
      </c>
      <c r="AS17">
        <v>8.7797798613589073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579.60274671921559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5.1299728316933688</v>
      </c>
      <c r="L18">
        <v>307.5117281741741</v>
      </c>
      <c r="M18">
        <v>27.301227517985613</v>
      </c>
      <c r="N18">
        <v>17.523381267950967</v>
      </c>
      <c r="O18">
        <v>0</v>
      </c>
      <c r="P18">
        <v>41.330849855986934</v>
      </c>
      <c r="Q18">
        <v>3.2399907867298579</v>
      </c>
      <c r="R18">
        <v>12.577308186829269</v>
      </c>
      <c r="S18">
        <v>7.8297628295454542</v>
      </c>
      <c r="T18">
        <v>0</v>
      </c>
      <c r="U18">
        <v>24.850036205704406</v>
      </c>
      <c r="V18">
        <v>6.1487454613466337</v>
      </c>
      <c r="W18">
        <v>10.327217406120026</v>
      </c>
      <c r="X18">
        <v>43.513449876395811</v>
      </c>
      <c r="Y18">
        <v>0</v>
      </c>
      <c r="Z18">
        <v>3.8693537386363634</v>
      </c>
      <c r="AA18">
        <v>4.1664998839662442</v>
      </c>
      <c r="AB18">
        <v>3.9075697381845451</v>
      </c>
      <c r="AC18">
        <v>0</v>
      </c>
      <c r="AD18">
        <v>0</v>
      </c>
      <c r="AE18">
        <v>4.8885702883865942</v>
      </c>
      <c r="AF18">
        <v>2.6326575000000001</v>
      </c>
      <c r="AG18">
        <v>12.452187014800002</v>
      </c>
      <c r="AH18">
        <v>6.3214238965997893</v>
      </c>
      <c r="AI18">
        <v>0</v>
      </c>
      <c r="AJ18">
        <v>0</v>
      </c>
      <c r="AK18">
        <v>15.622803496611507</v>
      </c>
      <c r="AL18">
        <v>0</v>
      </c>
      <c r="AM18">
        <v>4.6890834403600898</v>
      </c>
      <c r="AN18">
        <v>0.64745500000000011</v>
      </c>
      <c r="AO18">
        <v>0</v>
      </c>
      <c r="AP18">
        <v>1.9761748251864122</v>
      </c>
      <c r="AQ18">
        <v>0</v>
      </c>
      <c r="AR18">
        <v>10.1532099</v>
      </c>
      <c r="AS18">
        <v>8.7797798613589073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587.3904389845527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5.1299728316933688</v>
      </c>
      <c r="L19">
        <v>307.5117281741741</v>
      </c>
      <c r="M19">
        <v>27.301227517985613</v>
      </c>
      <c r="N19">
        <v>17.523381267950967</v>
      </c>
      <c r="O19">
        <v>0</v>
      </c>
      <c r="P19">
        <v>41.330849855986934</v>
      </c>
      <c r="Q19">
        <v>3.2399907867298579</v>
      </c>
      <c r="R19">
        <v>12.577308186829269</v>
      </c>
      <c r="S19">
        <v>7.8297628295454542</v>
      </c>
      <c r="T19">
        <v>0</v>
      </c>
      <c r="U19">
        <v>24.850036205704406</v>
      </c>
      <c r="V19">
        <v>6.1487454613466337</v>
      </c>
      <c r="W19">
        <v>10.327217406120026</v>
      </c>
      <c r="X19">
        <v>43.513449876395811</v>
      </c>
      <c r="Y19">
        <v>0</v>
      </c>
      <c r="Z19">
        <v>3.8693537386363634</v>
      </c>
      <c r="AA19">
        <v>4.1664998839662442</v>
      </c>
      <c r="AB19">
        <v>3.9075697381845451</v>
      </c>
      <c r="AC19">
        <v>0</v>
      </c>
      <c r="AD19">
        <v>0</v>
      </c>
      <c r="AE19">
        <v>4.8885702883865942</v>
      </c>
      <c r="AF19">
        <v>2.6326575000000001</v>
      </c>
      <c r="AG19">
        <v>12.452187014800002</v>
      </c>
      <c r="AH19">
        <v>6.9395187539598737</v>
      </c>
      <c r="AI19">
        <v>0</v>
      </c>
      <c r="AJ19">
        <v>0</v>
      </c>
      <c r="AK19">
        <v>15.622803496611507</v>
      </c>
      <c r="AL19">
        <v>0</v>
      </c>
      <c r="AM19">
        <v>4.6890834403600898</v>
      </c>
      <c r="AN19">
        <v>0.64745500000000011</v>
      </c>
      <c r="AO19">
        <v>0</v>
      </c>
      <c r="AP19">
        <v>1.9761748251864122</v>
      </c>
      <c r="AQ19">
        <v>0</v>
      </c>
      <c r="AR19">
        <v>10.1532099</v>
      </c>
      <c r="AS19">
        <v>8.7797798613589073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588.00853384191282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5.1299728316933688</v>
      </c>
      <c r="L20">
        <v>307.5117281741741</v>
      </c>
      <c r="M20">
        <v>27.301227517985613</v>
      </c>
      <c r="N20">
        <v>17.523381267950967</v>
      </c>
      <c r="O20">
        <v>0</v>
      </c>
      <c r="P20">
        <v>41.330849855986934</v>
      </c>
      <c r="Q20">
        <v>3.2399907867298579</v>
      </c>
      <c r="R20">
        <v>12.577308186829269</v>
      </c>
      <c r="S20">
        <v>7.8297628295454542</v>
      </c>
      <c r="T20">
        <v>0</v>
      </c>
      <c r="U20">
        <v>24.850036205704406</v>
      </c>
      <c r="V20">
        <v>6.1487454613466337</v>
      </c>
      <c r="W20">
        <v>10.327217406120026</v>
      </c>
      <c r="X20">
        <v>43.513449876395811</v>
      </c>
      <c r="Y20">
        <v>0</v>
      </c>
      <c r="Z20">
        <v>3.8693537386363634</v>
      </c>
      <c r="AA20">
        <v>4.1664998839662442</v>
      </c>
      <c r="AB20">
        <v>3.9075697381845451</v>
      </c>
      <c r="AC20">
        <v>0</v>
      </c>
      <c r="AD20">
        <v>0</v>
      </c>
      <c r="AE20">
        <v>4.8885702883865942</v>
      </c>
      <c r="AF20">
        <v>2.6326575000000001</v>
      </c>
      <c r="AG20">
        <v>12.452187014800002</v>
      </c>
      <c r="AH20">
        <v>6.9395187539598737</v>
      </c>
      <c r="AI20">
        <v>0</v>
      </c>
      <c r="AJ20">
        <v>0</v>
      </c>
      <c r="AK20">
        <v>15.622803496611507</v>
      </c>
      <c r="AL20">
        <v>0</v>
      </c>
      <c r="AM20">
        <v>4.6890834403600898</v>
      </c>
      <c r="AN20">
        <v>0.64745500000000011</v>
      </c>
      <c r="AO20">
        <v>0</v>
      </c>
      <c r="AP20">
        <v>1.9761748251864122</v>
      </c>
      <c r="AQ20">
        <v>0</v>
      </c>
      <c r="AR20">
        <v>10.1532099</v>
      </c>
      <c r="AS20">
        <v>8.7797798613589073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588.00853384191282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5.1299728316933688</v>
      </c>
      <c r="L21">
        <v>307.5117281741741</v>
      </c>
      <c r="M21">
        <v>27.301227517985613</v>
      </c>
      <c r="N21">
        <v>17.523381267950967</v>
      </c>
      <c r="O21">
        <v>0</v>
      </c>
      <c r="P21">
        <v>41.330849855986934</v>
      </c>
      <c r="Q21">
        <v>3.2399907867298579</v>
      </c>
      <c r="R21">
        <v>12.577308186829269</v>
      </c>
      <c r="S21">
        <v>7.8297628295454542</v>
      </c>
      <c r="T21">
        <v>0</v>
      </c>
      <c r="U21">
        <v>24.850036205704406</v>
      </c>
      <c r="V21">
        <v>6.1487454613466337</v>
      </c>
      <c r="W21">
        <v>10.327217406120026</v>
      </c>
      <c r="X21">
        <v>43.513449876395811</v>
      </c>
      <c r="Y21">
        <v>0</v>
      </c>
      <c r="Z21">
        <v>3.8693537386363634</v>
      </c>
      <c r="AA21">
        <v>4.1674373151898729</v>
      </c>
      <c r="AB21">
        <v>3.9075697381845451</v>
      </c>
      <c r="AC21">
        <v>0</v>
      </c>
      <c r="AD21">
        <v>0</v>
      </c>
      <c r="AE21">
        <v>9.7771405767731885</v>
      </c>
      <c r="AF21">
        <v>2.6326575000000001</v>
      </c>
      <c r="AG21">
        <v>12.452187014800002</v>
      </c>
      <c r="AH21">
        <v>13.879037814720169</v>
      </c>
      <c r="AI21">
        <v>0</v>
      </c>
      <c r="AJ21">
        <v>0</v>
      </c>
      <c r="AK21">
        <v>15.622803496611507</v>
      </c>
      <c r="AL21">
        <v>0</v>
      </c>
      <c r="AM21">
        <v>4.6890834403600898</v>
      </c>
      <c r="AN21">
        <v>0.64745500000000011</v>
      </c>
      <c r="AO21">
        <v>0</v>
      </c>
      <c r="AP21">
        <v>1.9761748251864122</v>
      </c>
      <c r="AQ21">
        <v>3.4393482399999993</v>
      </c>
      <c r="AR21">
        <v>10.1532099</v>
      </c>
      <c r="AS21">
        <v>8.7797798613589073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603.27690886228322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5.1300167400367878</v>
      </c>
      <c r="L22">
        <v>375.40857333452487</v>
      </c>
      <c r="M22">
        <v>27.301227517985613</v>
      </c>
      <c r="N22">
        <v>17.523381267950967</v>
      </c>
      <c r="O22">
        <v>0</v>
      </c>
      <c r="P22">
        <v>41.330849855986934</v>
      </c>
      <c r="Q22">
        <v>3.2399907867298579</v>
      </c>
      <c r="R22">
        <v>12.577308186829269</v>
      </c>
      <c r="S22">
        <v>4.6801397683935573</v>
      </c>
      <c r="T22">
        <v>0</v>
      </c>
      <c r="U22">
        <v>24.850036205704406</v>
      </c>
      <c r="V22">
        <v>3.3800567245370368</v>
      </c>
      <c r="W22">
        <v>10.327217406120026</v>
      </c>
      <c r="X22">
        <v>43.513449876395811</v>
      </c>
      <c r="Y22">
        <v>0</v>
      </c>
      <c r="Z22">
        <v>3.8693537386363634</v>
      </c>
      <c r="AA22">
        <v>8.3348746303797459</v>
      </c>
      <c r="AB22">
        <v>3.9075697381845451</v>
      </c>
      <c r="AC22">
        <v>2.8713323540914089</v>
      </c>
      <c r="AD22">
        <v>0</v>
      </c>
      <c r="AE22">
        <v>9.7771405767731885</v>
      </c>
      <c r="AF22">
        <v>2.6326575000000001</v>
      </c>
      <c r="AG22">
        <v>12.452187014800002</v>
      </c>
      <c r="AH22">
        <v>18.458558133959876</v>
      </c>
      <c r="AI22">
        <v>0</v>
      </c>
      <c r="AJ22">
        <v>0</v>
      </c>
      <c r="AK22">
        <v>15.622803496611507</v>
      </c>
      <c r="AL22">
        <v>0</v>
      </c>
      <c r="AM22">
        <v>4.6890834403600898</v>
      </c>
      <c r="AN22">
        <v>0.64745500000000011</v>
      </c>
      <c r="AO22">
        <v>0</v>
      </c>
      <c r="AP22">
        <v>0.11401006246893124</v>
      </c>
      <c r="AQ22">
        <v>3.4954245699999995</v>
      </c>
      <c r="AR22">
        <v>10.1532099</v>
      </c>
      <c r="AS22">
        <v>8.7797798613589073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675.06768768881943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5.1300167400367878</v>
      </c>
      <c r="L23">
        <v>456.57880915186479</v>
      </c>
      <c r="M23">
        <v>27.301227517985613</v>
      </c>
      <c r="N23">
        <v>17.523381267950967</v>
      </c>
      <c r="O23">
        <v>0</v>
      </c>
      <c r="P23">
        <v>41.330849855986934</v>
      </c>
      <c r="Q23">
        <v>3.2399907867298579</v>
      </c>
      <c r="R23">
        <v>6.9575420717716865</v>
      </c>
      <c r="S23">
        <v>4.3502784868421047</v>
      </c>
      <c r="T23">
        <v>0</v>
      </c>
      <c r="U23">
        <v>24.850036205704406</v>
      </c>
      <c r="V23">
        <v>3.3800567245370368</v>
      </c>
      <c r="W23">
        <v>10.327217406120026</v>
      </c>
      <c r="X23">
        <v>43.513449876395811</v>
      </c>
      <c r="Y23">
        <v>0</v>
      </c>
      <c r="Z23">
        <v>3.8693537386363634</v>
      </c>
      <c r="AA23">
        <v>8.3348746303797459</v>
      </c>
      <c r="AB23">
        <v>3.9075697381845451</v>
      </c>
      <c r="AC23">
        <v>2.8713323540914089</v>
      </c>
      <c r="AD23">
        <v>0</v>
      </c>
      <c r="AE23">
        <v>9.7771405767731885</v>
      </c>
      <c r="AF23">
        <v>2.6326575000000001</v>
      </c>
      <c r="AG23">
        <v>12.452187014800002</v>
      </c>
      <c r="AH23">
        <v>18.458558133959876</v>
      </c>
      <c r="AI23">
        <v>0</v>
      </c>
      <c r="AJ23">
        <v>0</v>
      </c>
      <c r="AK23">
        <v>15.622803496611507</v>
      </c>
      <c r="AL23">
        <v>0</v>
      </c>
      <c r="AM23">
        <v>4.6890834403600898</v>
      </c>
      <c r="AN23">
        <v>0.64745500000000011</v>
      </c>
      <c r="AO23">
        <v>0</v>
      </c>
      <c r="AP23">
        <v>0.11401006246893124</v>
      </c>
      <c r="AQ23">
        <v>3.4954245699999995</v>
      </c>
      <c r="AR23">
        <v>12.1183473</v>
      </c>
      <c r="AS23">
        <v>8.9793202500000007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752.45297389819166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9.0001312623724701</v>
      </c>
      <c r="L24">
        <v>527.60558748095173</v>
      </c>
      <c r="M24">
        <v>27.301227517985613</v>
      </c>
      <c r="N24">
        <v>17.523381267950967</v>
      </c>
      <c r="O24">
        <v>0</v>
      </c>
      <c r="P24">
        <v>41.330849855986934</v>
      </c>
      <c r="Q24">
        <v>3.2399907867298579</v>
      </c>
      <c r="R24">
        <v>12.410352291790307</v>
      </c>
      <c r="S24">
        <v>6.7604327749546282</v>
      </c>
      <c r="T24">
        <v>0</v>
      </c>
      <c r="U24">
        <v>24.850036205704406</v>
      </c>
      <c r="V24">
        <v>6.1487454613466337</v>
      </c>
      <c r="W24">
        <v>10.327217406120026</v>
      </c>
      <c r="X24">
        <v>43.513449876395811</v>
      </c>
      <c r="Y24">
        <v>0</v>
      </c>
      <c r="Z24">
        <v>1.9346770227272727</v>
      </c>
      <c r="AA24">
        <v>10.474834100000001</v>
      </c>
      <c r="AB24">
        <v>3.9075697381845451</v>
      </c>
      <c r="AC24">
        <v>5.7426650149992149</v>
      </c>
      <c r="AD24">
        <v>2.7042830979560937</v>
      </c>
      <c r="AE24">
        <v>9.7771405767731885</v>
      </c>
      <c r="AF24">
        <v>2.6326575000000001</v>
      </c>
      <c r="AG24">
        <v>12.452187014800002</v>
      </c>
      <c r="AH24">
        <v>20.818556568680041</v>
      </c>
      <c r="AI24">
        <v>0</v>
      </c>
      <c r="AJ24">
        <v>0</v>
      </c>
      <c r="AK24">
        <v>15.622803496611507</v>
      </c>
      <c r="AL24">
        <v>0</v>
      </c>
      <c r="AM24">
        <v>4.6890834403600898</v>
      </c>
      <c r="AN24">
        <v>0.64745500000000011</v>
      </c>
      <c r="AO24">
        <v>0</v>
      </c>
      <c r="AP24">
        <v>0.11401006246893124</v>
      </c>
      <c r="AQ24">
        <v>6.7291595999999991</v>
      </c>
      <c r="AR24">
        <v>12.1183473</v>
      </c>
      <c r="AS24">
        <v>8.9793202500000007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849.3561519718503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5.1300167400367878</v>
      </c>
      <c r="L25">
        <v>559.40658738643128</v>
      </c>
      <c r="M25">
        <v>27.301227517985613</v>
      </c>
      <c r="N25">
        <v>17.523381267950967</v>
      </c>
      <c r="O25">
        <v>0</v>
      </c>
      <c r="P25">
        <v>41.330849855986934</v>
      </c>
      <c r="Q25">
        <v>3.2399907867298579</v>
      </c>
      <c r="R25">
        <v>12.577308186829269</v>
      </c>
      <c r="S25">
        <v>7.8297628295454542</v>
      </c>
      <c r="T25">
        <v>0</v>
      </c>
      <c r="U25">
        <v>24.850036205704406</v>
      </c>
      <c r="V25">
        <v>6.1487454613466337</v>
      </c>
      <c r="W25">
        <v>10.327217406120026</v>
      </c>
      <c r="X25">
        <v>43.513449876395811</v>
      </c>
      <c r="Y25">
        <v>0</v>
      </c>
      <c r="Z25">
        <v>1.9346770227272727</v>
      </c>
      <c r="AA25">
        <v>12.50231194556962</v>
      </c>
      <c r="AB25">
        <v>3.9075697381845451</v>
      </c>
      <c r="AC25">
        <v>5.7426650149992149</v>
      </c>
      <c r="AD25">
        <v>2.7042830979560937</v>
      </c>
      <c r="AE25">
        <v>9.7771405767731885</v>
      </c>
      <c r="AF25">
        <v>2.6326575000000001</v>
      </c>
      <c r="AG25">
        <v>12.452187014800002</v>
      </c>
      <c r="AH25">
        <v>20.818556568680041</v>
      </c>
      <c r="AI25">
        <v>0</v>
      </c>
      <c r="AJ25">
        <v>0</v>
      </c>
      <c r="AK25">
        <v>15.622803496611507</v>
      </c>
      <c r="AL25">
        <v>0</v>
      </c>
      <c r="AM25">
        <v>4.6890834403600898</v>
      </c>
      <c r="AN25">
        <v>0.64745500000000011</v>
      </c>
      <c r="AO25">
        <v>0</v>
      </c>
      <c r="AP25">
        <v>0.11401006246893124</v>
      </c>
      <c r="AQ25">
        <v>6.7291595999999991</v>
      </c>
      <c r="AR25">
        <v>10.1532099</v>
      </c>
      <c r="AS25">
        <v>8.9793202500000007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878.58566375019348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9.00005467635558</v>
      </c>
      <c r="L26">
        <v>527.60558748095173</v>
      </c>
      <c r="M26">
        <v>27.301227517985613</v>
      </c>
      <c r="N26">
        <v>17.523381267950967</v>
      </c>
      <c r="O26">
        <v>0</v>
      </c>
      <c r="P26">
        <v>41.330849855986934</v>
      </c>
      <c r="Q26">
        <v>3.2399907867298579</v>
      </c>
      <c r="R26">
        <v>12.577308186829269</v>
      </c>
      <c r="S26">
        <v>7.8297628295454542</v>
      </c>
      <c r="T26">
        <v>0</v>
      </c>
      <c r="U26">
        <v>24.850036205704406</v>
      </c>
      <c r="V26">
        <v>6.1487454613466337</v>
      </c>
      <c r="W26">
        <v>10.327217406120026</v>
      </c>
      <c r="X26">
        <v>43.513449876395811</v>
      </c>
      <c r="Y26">
        <v>0</v>
      </c>
      <c r="Z26">
        <v>1.9346770227272727</v>
      </c>
      <c r="AA26">
        <v>12.50231194556962</v>
      </c>
      <c r="AB26">
        <v>3.9075697381845451</v>
      </c>
      <c r="AC26">
        <v>5.7426650149992149</v>
      </c>
      <c r="AD26">
        <v>5.4085665027252086</v>
      </c>
      <c r="AE26">
        <v>9.7771405767731885</v>
      </c>
      <c r="AF26">
        <v>5.2653150000000002</v>
      </c>
      <c r="AG26">
        <v>12.452187014800002</v>
      </c>
      <c r="AH26">
        <v>20.818556568680041</v>
      </c>
      <c r="AI26">
        <v>0</v>
      </c>
      <c r="AJ26">
        <v>0</v>
      </c>
      <c r="AK26">
        <v>15.622803496611507</v>
      </c>
      <c r="AL26">
        <v>0</v>
      </c>
      <c r="AM26">
        <v>4.6890834403600898</v>
      </c>
      <c r="AN26">
        <v>0.64745500000000011</v>
      </c>
      <c r="AO26">
        <v>0</v>
      </c>
      <c r="AP26">
        <v>0.11401006246893124</v>
      </c>
      <c r="AQ26">
        <v>10.467581599999999</v>
      </c>
      <c r="AR26">
        <v>10.1532099</v>
      </c>
      <c r="AS26">
        <v>8.9793202500000007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859.73006468580172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5.2999991369260506</v>
      </c>
      <c r="L27">
        <v>488.27852772324366</v>
      </c>
      <c r="M27">
        <v>27.301227517985613</v>
      </c>
      <c r="N27">
        <v>17.523381267950967</v>
      </c>
      <c r="O27">
        <v>0</v>
      </c>
      <c r="P27">
        <v>41.330849855986934</v>
      </c>
      <c r="Q27">
        <v>3.2405282274881517</v>
      </c>
      <c r="R27">
        <v>12.577930129756098</v>
      </c>
      <c r="S27">
        <v>4.5000017633228842</v>
      </c>
      <c r="T27">
        <v>0</v>
      </c>
      <c r="U27">
        <v>24.850036205704406</v>
      </c>
      <c r="V27">
        <v>6.1492942069825443</v>
      </c>
      <c r="W27">
        <v>10.327217406120026</v>
      </c>
      <c r="X27">
        <v>43.589269374763404</v>
      </c>
      <c r="Y27">
        <v>0</v>
      </c>
      <c r="Z27">
        <v>1.9346770227272727</v>
      </c>
      <c r="AA27">
        <v>12.50231194556962</v>
      </c>
      <c r="AB27">
        <v>7.815139169542384</v>
      </c>
      <c r="AC27">
        <v>5.7426650149992149</v>
      </c>
      <c r="AD27">
        <v>5.421108098561696</v>
      </c>
      <c r="AE27">
        <v>9.7771405767731885</v>
      </c>
      <c r="AF27">
        <v>7.8979724999999998</v>
      </c>
      <c r="AG27">
        <v>12.452187014800002</v>
      </c>
      <c r="AH27">
        <v>27.758075322639915</v>
      </c>
      <c r="AI27">
        <v>0</v>
      </c>
      <c r="AJ27">
        <v>0</v>
      </c>
      <c r="AK27">
        <v>15.622803496611507</v>
      </c>
      <c r="AL27">
        <v>0</v>
      </c>
      <c r="AM27">
        <v>4.6890834403600898</v>
      </c>
      <c r="AN27">
        <v>0.64745500000000011</v>
      </c>
      <c r="AO27">
        <v>0</v>
      </c>
      <c r="AP27">
        <v>0.11401006246893124</v>
      </c>
      <c r="AQ27">
        <v>10.467581599999999</v>
      </c>
      <c r="AR27">
        <v>10.1532099</v>
      </c>
      <c r="AS27">
        <v>8.9793202500000007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826.94300323128448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9.3099984839210439</v>
      </c>
      <c r="L28">
        <v>556.15802045196119</v>
      </c>
      <c r="M28">
        <v>27.301227517985613</v>
      </c>
      <c r="N28">
        <v>17.523381267950967</v>
      </c>
      <c r="O28">
        <v>0</v>
      </c>
      <c r="P28">
        <v>41.330849855986934</v>
      </c>
      <c r="Q28">
        <v>3.2405282274881517</v>
      </c>
      <c r="R28">
        <v>12.577930129756098</v>
      </c>
      <c r="S28">
        <v>7.8300030681818171</v>
      </c>
      <c r="T28">
        <v>0</v>
      </c>
      <c r="U28">
        <v>24.850036205704406</v>
      </c>
      <c r="V28">
        <v>6.1492942069825443</v>
      </c>
      <c r="W28">
        <v>10.327217406120026</v>
      </c>
      <c r="X28">
        <v>43.589269374763404</v>
      </c>
      <c r="Y28">
        <v>0</v>
      </c>
      <c r="Z28">
        <v>5.804030761363637</v>
      </c>
      <c r="AA28">
        <v>12.50231194556962</v>
      </c>
      <c r="AB28">
        <v>11.722708907726929</v>
      </c>
      <c r="AC28">
        <v>5.7426650149992149</v>
      </c>
      <c r="AD28">
        <v>8.1316618410295227</v>
      </c>
      <c r="AE28">
        <v>9.7771405767731885</v>
      </c>
      <c r="AF28">
        <v>10.53063</v>
      </c>
      <c r="AG28">
        <v>12.452187014800002</v>
      </c>
      <c r="AH28">
        <v>34.697594383400208</v>
      </c>
      <c r="AI28">
        <v>0</v>
      </c>
      <c r="AJ28">
        <v>0</v>
      </c>
      <c r="AK28">
        <v>15.622803496611507</v>
      </c>
      <c r="AL28">
        <v>0</v>
      </c>
      <c r="AM28">
        <v>4.6890834403600898</v>
      </c>
      <c r="AN28">
        <v>0.64745500000000011</v>
      </c>
      <c r="AO28">
        <v>0</v>
      </c>
      <c r="AP28">
        <v>0.11401006246893124</v>
      </c>
      <c r="AQ28">
        <v>13.495703419999998</v>
      </c>
      <c r="AR28">
        <v>10.1532099</v>
      </c>
      <c r="AS28">
        <v>8.9793202500000007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925.25027221190476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9.0000922244543879</v>
      </c>
      <c r="L29">
        <v>559.40658738643128</v>
      </c>
      <c r="M29">
        <v>27.301227517985613</v>
      </c>
      <c r="N29">
        <v>17.523381267950967</v>
      </c>
      <c r="O29">
        <v>0</v>
      </c>
      <c r="P29">
        <v>41.330849855986934</v>
      </c>
      <c r="Q29">
        <v>3.2399907867298579</v>
      </c>
      <c r="R29">
        <v>12.577308186829269</v>
      </c>
      <c r="S29">
        <v>7.8297628295454542</v>
      </c>
      <c r="T29">
        <v>0</v>
      </c>
      <c r="U29">
        <v>24.850036205704406</v>
      </c>
      <c r="V29">
        <v>6.1487454613466337</v>
      </c>
      <c r="W29">
        <v>10.938889433538979</v>
      </c>
      <c r="X29">
        <v>43.513449876395811</v>
      </c>
      <c r="Y29">
        <v>0</v>
      </c>
      <c r="Z29">
        <v>5.804030761363637</v>
      </c>
      <c r="AA29">
        <v>12.50231194556962</v>
      </c>
      <c r="AB29">
        <v>11.722708907726929</v>
      </c>
      <c r="AC29">
        <v>5.7426650149992149</v>
      </c>
      <c r="AD29">
        <v>10.842215890310369</v>
      </c>
      <c r="AE29">
        <v>9.7771405767731885</v>
      </c>
      <c r="AF29">
        <v>10.53063</v>
      </c>
      <c r="AG29">
        <v>12.452187014800002</v>
      </c>
      <c r="AH29">
        <v>41.637113137360082</v>
      </c>
      <c r="AI29">
        <v>0</v>
      </c>
      <c r="AJ29">
        <v>0</v>
      </c>
      <c r="AK29">
        <v>15.622803496611507</v>
      </c>
      <c r="AL29">
        <v>0</v>
      </c>
      <c r="AM29">
        <v>4.6890834403600898</v>
      </c>
      <c r="AN29">
        <v>0.64745500000000011</v>
      </c>
      <c r="AO29">
        <v>0</v>
      </c>
      <c r="AP29">
        <v>0.11401006246893124</v>
      </c>
      <c r="AQ29">
        <v>13.981698279999998</v>
      </c>
      <c r="AR29">
        <v>10.1532099</v>
      </c>
      <c r="AS29">
        <v>8.9793202500000007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938.85890471124299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9.0000922244543879</v>
      </c>
      <c r="L30">
        <v>559.40658738643128</v>
      </c>
      <c r="M30">
        <v>27.301227517985613</v>
      </c>
      <c r="N30">
        <v>17.523381267950967</v>
      </c>
      <c r="O30">
        <v>0</v>
      </c>
      <c r="P30">
        <v>41.330849855986934</v>
      </c>
      <c r="Q30">
        <v>3.2399907867298579</v>
      </c>
      <c r="R30">
        <v>12.577308186829269</v>
      </c>
      <c r="S30">
        <v>7.8297628295454542</v>
      </c>
      <c r="T30">
        <v>0</v>
      </c>
      <c r="U30">
        <v>24.850036205704406</v>
      </c>
      <c r="V30">
        <v>6.1487454613466337</v>
      </c>
      <c r="W30">
        <v>11.480331242318995</v>
      </c>
      <c r="X30">
        <v>43.513449876395811</v>
      </c>
      <c r="Y30">
        <v>0</v>
      </c>
      <c r="Z30">
        <v>5.804030761363637</v>
      </c>
      <c r="AA30">
        <v>12.50231194556962</v>
      </c>
      <c r="AB30">
        <v>11.722708907726929</v>
      </c>
      <c r="AC30">
        <v>5.7426650149992149</v>
      </c>
      <c r="AD30">
        <v>10.842215890310369</v>
      </c>
      <c r="AE30">
        <v>9.7771405767731885</v>
      </c>
      <c r="AF30">
        <v>10.53063</v>
      </c>
      <c r="AG30">
        <v>12.452187014800002</v>
      </c>
      <c r="AH30">
        <v>41.637113137360082</v>
      </c>
      <c r="AI30">
        <v>0</v>
      </c>
      <c r="AJ30">
        <v>0</v>
      </c>
      <c r="AK30">
        <v>15.622803496611507</v>
      </c>
      <c r="AL30">
        <v>0</v>
      </c>
      <c r="AM30">
        <v>4.6890834403600898</v>
      </c>
      <c r="AN30">
        <v>0.64745500000000011</v>
      </c>
      <c r="AO30">
        <v>0</v>
      </c>
      <c r="AP30">
        <v>0.11401006246893124</v>
      </c>
      <c r="AQ30">
        <v>13.981698279999998</v>
      </c>
      <c r="AR30">
        <v>10.1532099</v>
      </c>
      <c r="AS30">
        <v>8.9793202500000007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939.40034652002305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5.1300002356129148</v>
      </c>
      <c r="L31">
        <v>503.6423252995034</v>
      </c>
      <c r="M31">
        <v>27.301227517985613</v>
      </c>
      <c r="N31">
        <v>17.523381267950967</v>
      </c>
      <c r="O31">
        <v>0</v>
      </c>
      <c r="P31">
        <v>41.330849855986934</v>
      </c>
      <c r="Q31">
        <v>3.2399907867298579</v>
      </c>
      <c r="R31">
        <v>12.577308186829269</v>
      </c>
      <c r="S31">
        <v>7.8297628295454542</v>
      </c>
      <c r="T31">
        <v>0</v>
      </c>
      <c r="U31">
        <v>24.850036205704406</v>
      </c>
      <c r="V31">
        <v>6.1487454613466337</v>
      </c>
      <c r="W31">
        <v>11.528777335107797</v>
      </c>
      <c r="X31">
        <v>43.513449876395811</v>
      </c>
      <c r="Y31">
        <v>0</v>
      </c>
      <c r="Z31">
        <v>5.804030761363637</v>
      </c>
      <c r="AA31">
        <v>12.50231194556962</v>
      </c>
      <c r="AB31">
        <v>11.722708907726929</v>
      </c>
      <c r="AC31">
        <v>5.7426650149992149</v>
      </c>
      <c r="AD31">
        <v>10.842215890310369</v>
      </c>
      <c r="AE31">
        <v>9.7771405767731885</v>
      </c>
      <c r="AF31">
        <v>10.53063</v>
      </c>
      <c r="AG31">
        <v>12.452187014800002</v>
      </c>
      <c r="AH31">
        <v>41.637113137360082</v>
      </c>
      <c r="AI31">
        <v>0</v>
      </c>
      <c r="AJ31">
        <v>0</v>
      </c>
      <c r="AK31">
        <v>15.622803496611507</v>
      </c>
      <c r="AL31">
        <v>0</v>
      </c>
      <c r="AM31">
        <v>4.6890834403600898</v>
      </c>
      <c r="AN31">
        <v>0.64745500000000011</v>
      </c>
      <c r="AO31">
        <v>0</v>
      </c>
      <c r="AP31">
        <v>0.11401006246893124</v>
      </c>
      <c r="AQ31">
        <v>13.981698279999998</v>
      </c>
      <c r="AR31">
        <v>10.1532099</v>
      </c>
      <c r="AS31">
        <v>8.9793202500000007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879.81443853704241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5.1300002356129148</v>
      </c>
      <c r="L32">
        <v>423.06340156470469</v>
      </c>
      <c r="M32">
        <v>27.301227517985613</v>
      </c>
      <c r="N32">
        <v>17.523381267950967</v>
      </c>
      <c r="O32">
        <v>0</v>
      </c>
      <c r="P32">
        <v>41.330849855986934</v>
      </c>
      <c r="Q32">
        <v>3.2399907867298579</v>
      </c>
      <c r="R32">
        <v>6.9575420717716865</v>
      </c>
      <c r="S32">
        <v>4.3502784868421047</v>
      </c>
      <c r="T32">
        <v>0</v>
      </c>
      <c r="U32">
        <v>24.850036205704406</v>
      </c>
      <c r="V32">
        <v>6.1487454613466337</v>
      </c>
      <c r="W32">
        <v>11.528777335107797</v>
      </c>
      <c r="X32">
        <v>43.513449876395811</v>
      </c>
      <c r="Y32">
        <v>0</v>
      </c>
      <c r="Z32">
        <v>5.804030761363637</v>
      </c>
      <c r="AA32">
        <v>12.50231194556962</v>
      </c>
      <c r="AB32">
        <v>11.722708907726929</v>
      </c>
      <c r="AC32">
        <v>5.7426650149992149</v>
      </c>
      <c r="AD32">
        <v>8.1316618410295227</v>
      </c>
      <c r="AE32">
        <v>9.7771405767731885</v>
      </c>
      <c r="AF32">
        <v>10.53063</v>
      </c>
      <c r="AG32">
        <v>12.452187014800002</v>
      </c>
      <c r="AH32">
        <v>41.637113137360082</v>
      </c>
      <c r="AI32">
        <v>0</v>
      </c>
      <c r="AJ32">
        <v>0</v>
      </c>
      <c r="AK32">
        <v>15.622803496611507</v>
      </c>
      <c r="AL32">
        <v>0</v>
      </c>
      <c r="AM32">
        <v>4.6890834403600898</v>
      </c>
      <c r="AN32">
        <v>0.64745500000000011</v>
      </c>
      <c r="AO32">
        <v>0</v>
      </c>
      <c r="AP32">
        <v>0.11401006246893124</v>
      </c>
      <c r="AQ32">
        <v>13.981698279999998</v>
      </c>
      <c r="AR32">
        <v>10.1532099</v>
      </c>
      <c r="AS32">
        <v>8.9793202500000007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787.42571029520207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5.1300222592097136</v>
      </c>
      <c r="L33">
        <v>372.7074191288433</v>
      </c>
      <c r="M33">
        <v>27.301227517985613</v>
      </c>
      <c r="N33">
        <v>17.523381267950967</v>
      </c>
      <c r="O33">
        <v>0</v>
      </c>
      <c r="P33">
        <v>41.330849855986934</v>
      </c>
      <c r="Q33">
        <v>3.2399907867298579</v>
      </c>
      <c r="R33">
        <v>12.577308186829269</v>
      </c>
      <c r="S33">
        <v>4.3502784868421047</v>
      </c>
      <c r="T33">
        <v>0</v>
      </c>
      <c r="U33">
        <v>24.850036205704406</v>
      </c>
      <c r="V33">
        <v>6.1487454613466337</v>
      </c>
      <c r="W33">
        <v>11.845403292335575</v>
      </c>
      <c r="X33">
        <v>43.513449876395811</v>
      </c>
      <c r="Y33">
        <v>0</v>
      </c>
      <c r="Z33">
        <v>5.804030761363637</v>
      </c>
      <c r="AA33">
        <v>12.50231194556962</v>
      </c>
      <c r="AB33">
        <v>11.722708907726929</v>
      </c>
      <c r="AC33">
        <v>5.7426650149992149</v>
      </c>
      <c r="AD33">
        <v>8.1316618410295227</v>
      </c>
      <c r="AE33">
        <v>9.7771405767731885</v>
      </c>
      <c r="AF33">
        <v>10.53063</v>
      </c>
      <c r="AG33">
        <v>12.452187014800002</v>
      </c>
      <c r="AH33">
        <v>34.697594383400208</v>
      </c>
      <c r="AI33">
        <v>0</v>
      </c>
      <c r="AJ33">
        <v>0</v>
      </c>
      <c r="AK33">
        <v>15.622803496611507</v>
      </c>
      <c r="AL33">
        <v>0</v>
      </c>
      <c r="AM33">
        <v>4.6890834403600898</v>
      </c>
      <c r="AN33">
        <v>0.64745500000000011</v>
      </c>
      <c r="AO33">
        <v>0</v>
      </c>
      <c r="AP33">
        <v>0</v>
      </c>
      <c r="AQ33">
        <v>13.981698279999998</v>
      </c>
      <c r="AR33">
        <v>12.1183473</v>
      </c>
      <c r="AS33">
        <v>8.9793202500000007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737.91775053879405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5.1299728316933688</v>
      </c>
      <c r="L34">
        <v>320.32294941314552</v>
      </c>
      <c r="M34">
        <v>27.301227517985613</v>
      </c>
      <c r="N34">
        <v>17.523381267950967</v>
      </c>
      <c r="O34">
        <v>0</v>
      </c>
      <c r="P34">
        <v>41.330849855986934</v>
      </c>
      <c r="Q34">
        <v>3.2399907867298579</v>
      </c>
      <c r="R34">
        <v>12.577308186829269</v>
      </c>
      <c r="S34">
        <v>7.8297628295454542</v>
      </c>
      <c r="T34">
        <v>0</v>
      </c>
      <c r="U34">
        <v>24.850036205704406</v>
      </c>
      <c r="V34">
        <v>6.1487454613466337</v>
      </c>
      <c r="W34">
        <v>11.889985881775941</v>
      </c>
      <c r="X34">
        <v>43.513449876395811</v>
      </c>
      <c r="Y34">
        <v>0</v>
      </c>
      <c r="Z34">
        <v>1.9346770227272727</v>
      </c>
      <c r="AA34">
        <v>12.50231194556962</v>
      </c>
      <c r="AB34">
        <v>7.815139169542384</v>
      </c>
      <c r="AC34">
        <v>5.7426650149992149</v>
      </c>
      <c r="AD34">
        <v>5.421108098561696</v>
      </c>
      <c r="AE34">
        <v>9.7771405767731885</v>
      </c>
      <c r="AF34">
        <v>5.2653150000000002</v>
      </c>
      <c r="AG34">
        <v>12.452187014800002</v>
      </c>
      <c r="AH34">
        <v>27.758075322639915</v>
      </c>
      <c r="AI34">
        <v>0</v>
      </c>
      <c r="AJ34">
        <v>0</v>
      </c>
      <c r="AK34">
        <v>15.622803496611507</v>
      </c>
      <c r="AL34">
        <v>0</v>
      </c>
      <c r="AM34">
        <v>4.6890834403600898</v>
      </c>
      <c r="AN34">
        <v>0.64745500000000011</v>
      </c>
      <c r="AO34">
        <v>0</v>
      </c>
      <c r="AP34">
        <v>0</v>
      </c>
      <c r="AQ34">
        <v>13.981698279999998</v>
      </c>
      <c r="AR34">
        <v>12.1183473</v>
      </c>
      <c r="AS34">
        <v>8.9793202500000007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666.36498704767462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5.129951439224171</v>
      </c>
      <c r="L35">
        <v>307.5117281741741</v>
      </c>
      <c r="M35">
        <v>27.301227517985613</v>
      </c>
      <c r="N35">
        <v>17.523381267950967</v>
      </c>
      <c r="O35">
        <v>0</v>
      </c>
      <c r="P35">
        <v>41.330849855986934</v>
      </c>
      <c r="Q35">
        <v>3.2414269224489796</v>
      </c>
      <c r="R35">
        <v>12.577308186829269</v>
      </c>
      <c r="S35">
        <v>8.0295884154959545</v>
      </c>
      <c r="T35">
        <v>0</v>
      </c>
      <c r="U35">
        <v>24.850036205704406</v>
      </c>
      <c r="V35">
        <v>6.1487454613466337</v>
      </c>
      <c r="W35">
        <v>10.327422103386811</v>
      </c>
      <c r="X35">
        <v>43.513449876395811</v>
      </c>
      <c r="Y35">
        <v>0</v>
      </c>
      <c r="Z35">
        <v>3.8693537386363634</v>
      </c>
      <c r="AA35">
        <v>12.50231194556962</v>
      </c>
      <c r="AB35">
        <v>7.815139169542384</v>
      </c>
      <c r="AC35">
        <v>5.7426650149992149</v>
      </c>
      <c r="AD35">
        <v>5.4085665027252086</v>
      </c>
      <c r="AE35">
        <v>4.8885702883865942</v>
      </c>
      <c r="AF35">
        <v>2.6326575000000001</v>
      </c>
      <c r="AG35">
        <v>12.452187014800002</v>
      </c>
      <c r="AH35">
        <v>19.666652599999999</v>
      </c>
      <c r="AI35">
        <v>0</v>
      </c>
      <c r="AJ35">
        <v>0</v>
      </c>
      <c r="AK35">
        <v>15.622803496611507</v>
      </c>
      <c r="AL35">
        <v>0</v>
      </c>
      <c r="AM35">
        <v>4.6890834403600898</v>
      </c>
      <c r="AN35">
        <v>0.64745500000000011</v>
      </c>
      <c r="AO35">
        <v>0</v>
      </c>
      <c r="AP35">
        <v>0</v>
      </c>
      <c r="AQ35">
        <v>13.981698279999998</v>
      </c>
      <c r="AR35">
        <v>10.1532099</v>
      </c>
      <c r="AS35">
        <v>8.9793202500000007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636.53678956856072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5.100007644393461</v>
      </c>
      <c r="L36">
        <v>307.5117281741741</v>
      </c>
      <c r="M36">
        <v>27.301227517985613</v>
      </c>
      <c r="N36">
        <v>17.523381267950967</v>
      </c>
      <c r="O36">
        <v>0</v>
      </c>
      <c r="P36">
        <v>41.330849855986934</v>
      </c>
      <c r="Q36">
        <v>3.2414269224489796</v>
      </c>
      <c r="R36">
        <v>12.577308186829269</v>
      </c>
      <c r="S36">
        <v>7.8284035822784794</v>
      </c>
      <c r="T36">
        <v>0</v>
      </c>
      <c r="U36">
        <v>24.850036205704406</v>
      </c>
      <c r="V36">
        <v>6.1487454613466337</v>
      </c>
      <c r="W36">
        <v>10.327422103386811</v>
      </c>
      <c r="X36">
        <v>43.513449876395811</v>
      </c>
      <c r="Y36">
        <v>0</v>
      </c>
      <c r="Z36">
        <v>3.8693537386363634</v>
      </c>
      <c r="AA36">
        <v>12.50231194556962</v>
      </c>
      <c r="AB36">
        <v>7.815139169542384</v>
      </c>
      <c r="AC36">
        <v>5.7426650149992149</v>
      </c>
      <c r="AD36">
        <v>2.7042830979560937</v>
      </c>
      <c r="AE36">
        <v>4.8885702883865942</v>
      </c>
      <c r="AF36">
        <v>2.6326575000000001</v>
      </c>
      <c r="AG36">
        <v>12.452187014800002</v>
      </c>
      <c r="AH36">
        <v>19.666652599999999</v>
      </c>
      <c r="AI36">
        <v>0</v>
      </c>
      <c r="AJ36">
        <v>0</v>
      </c>
      <c r="AK36">
        <v>15.622803496611507</v>
      </c>
      <c r="AL36">
        <v>0</v>
      </c>
      <c r="AM36">
        <v>4.6890834403600898</v>
      </c>
      <c r="AN36">
        <v>0.64745500000000011</v>
      </c>
      <c r="AO36">
        <v>0</v>
      </c>
      <c r="AP36">
        <v>0</v>
      </c>
      <c r="AQ36">
        <v>13.981698279999998</v>
      </c>
      <c r="AR36">
        <v>10.1532099</v>
      </c>
      <c r="AS36">
        <v>8.9793202500000007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633.6013775357435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5.1299551509101127</v>
      </c>
      <c r="L37">
        <v>307.5117281741741</v>
      </c>
      <c r="M37">
        <v>27.301227517985613</v>
      </c>
      <c r="N37">
        <v>17.523381267950967</v>
      </c>
      <c r="O37">
        <v>0</v>
      </c>
      <c r="P37">
        <v>41.330849855986934</v>
      </c>
      <c r="Q37">
        <v>3.2414269224489796</v>
      </c>
      <c r="R37">
        <v>12.577308186829269</v>
      </c>
      <c r="S37">
        <v>7.8284035822784794</v>
      </c>
      <c r="T37">
        <v>0</v>
      </c>
      <c r="U37">
        <v>24.850036205704406</v>
      </c>
      <c r="V37">
        <v>6.1487454613466337</v>
      </c>
      <c r="W37">
        <v>10.327422103386811</v>
      </c>
      <c r="X37">
        <v>43.513449876395811</v>
      </c>
      <c r="Y37">
        <v>0</v>
      </c>
      <c r="Z37">
        <v>3.8693537386363634</v>
      </c>
      <c r="AA37">
        <v>12.384675063291137</v>
      </c>
      <c r="AB37">
        <v>7.815139169542384</v>
      </c>
      <c r="AC37">
        <v>5.7426650149992149</v>
      </c>
      <c r="AD37">
        <v>0</v>
      </c>
      <c r="AE37">
        <v>4.8885702883865942</v>
      </c>
      <c r="AF37">
        <v>2.6326575000000001</v>
      </c>
      <c r="AG37">
        <v>12.452187014800002</v>
      </c>
      <c r="AH37">
        <v>19.666652599999999</v>
      </c>
      <c r="AI37">
        <v>0</v>
      </c>
      <c r="AJ37">
        <v>0</v>
      </c>
      <c r="AK37">
        <v>15.622803496611507</v>
      </c>
      <c r="AL37">
        <v>0</v>
      </c>
      <c r="AM37">
        <v>4.6890834403600898</v>
      </c>
      <c r="AN37">
        <v>0.64745500000000011</v>
      </c>
      <c r="AO37">
        <v>0</v>
      </c>
      <c r="AP37">
        <v>0</v>
      </c>
      <c r="AQ37">
        <v>13.981698279999998</v>
      </c>
      <c r="AR37">
        <v>10.1532099</v>
      </c>
      <c r="AS37">
        <v>8.9793202500000007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630.80940506202558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5.1299947512337996</v>
      </c>
      <c r="L38">
        <v>307.5117281741741</v>
      </c>
      <c r="M38">
        <v>27.301227517985613</v>
      </c>
      <c r="N38">
        <v>17.523381267950967</v>
      </c>
      <c r="O38">
        <v>0</v>
      </c>
      <c r="P38">
        <v>41.330849855986934</v>
      </c>
      <c r="Q38">
        <v>3.2414269224489796</v>
      </c>
      <c r="R38">
        <v>12.577308186829269</v>
      </c>
      <c r="S38">
        <v>7.8284035822784794</v>
      </c>
      <c r="T38">
        <v>0</v>
      </c>
      <c r="U38">
        <v>24.850036205704406</v>
      </c>
      <c r="V38">
        <v>6.1487454613466337</v>
      </c>
      <c r="W38">
        <v>10.327422103386811</v>
      </c>
      <c r="X38">
        <v>43.513449876395811</v>
      </c>
      <c r="Y38">
        <v>0</v>
      </c>
      <c r="Z38">
        <v>3.8693537386363634</v>
      </c>
      <c r="AA38">
        <v>12.384675063291137</v>
      </c>
      <c r="AB38">
        <v>7.815139169542384</v>
      </c>
      <c r="AC38">
        <v>5.7426650149992149</v>
      </c>
      <c r="AD38">
        <v>0</v>
      </c>
      <c r="AE38">
        <v>4.8885702883865942</v>
      </c>
      <c r="AF38">
        <v>2.6326575000000001</v>
      </c>
      <c r="AG38">
        <v>12.452187014800002</v>
      </c>
      <c r="AH38">
        <v>19.666652599999999</v>
      </c>
      <c r="AI38">
        <v>0</v>
      </c>
      <c r="AJ38">
        <v>0</v>
      </c>
      <c r="AK38">
        <v>15.622803496611507</v>
      </c>
      <c r="AL38">
        <v>0</v>
      </c>
      <c r="AM38">
        <v>4.6890834403600898</v>
      </c>
      <c r="AN38">
        <v>0.64745500000000011</v>
      </c>
      <c r="AO38">
        <v>0</v>
      </c>
      <c r="AP38">
        <v>0</v>
      </c>
      <c r="AQ38">
        <v>13.981698279999998</v>
      </c>
      <c r="AR38">
        <v>10.1532099</v>
      </c>
      <c r="AS38">
        <v>8.9793202500000007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630.80944466234928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5.1299722284050473</v>
      </c>
      <c r="L39">
        <v>307.5117281741741</v>
      </c>
      <c r="M39">
        <v>27.301227517985613</v>
      </c>
      <c r="N39">
        <v>17.523381267950967</v>
      </c>
      <c r="O39">
        <v>0</v>
      </c>
      <c r="P39">
        <v>41.330849855986934</v>
      </c>
      <c r="Q39">
        <v>3.2414269224489796</v>
      </c>
      <c r="R39">
        <v>12.577308186829269</v>
      </c>
      <c r="S39">
        <v>7.8284035822784794</v>
      </c>
      <c r="T39">
        <v>0</v>
      </c>
      <c r="U39">
        <v>24.850036205704406</v>
      </c>
      <c r="V39">
        <v>6.1487454613466337</v>
      </c>
      <c r="W39">
        <v>10.327422103386811</v>
      </c>
      <c r="X39">
        <v>43.513449876395811</v>
      </c>
      <c r="Y39">
        <v>0</v>
      </c>
      <c r="Z39">
        <v>3.8693537386363634</v>
      </c>
      <c r="AA39">
        <v>8.3348746303797459</v>
      </c>
      <c r="AB39">
        <v>7.815139169542384</v>
      </c>
      <c r="AC39">
        <v>5.7426650149992149</v>
      </c>
      <c r="AD39">
        <v>0</v>
      </c>
      <c r="AE39">
        <v>4.8885702883865942</v>
      </c>
      <c r="AF39">
        <v>2.6326575000000001</v>
      </c>
      <c r="AG39">
        <v>12.452187014800002</v>
      </c>
      <c r="AH39">
        <v>19.666652599999999</v>
      </c>
      <c r="AI39">
        <v>0</v>
      </c>
      <c r="AJ39">
        <v>0</v>
      </c>
      <c r="AK39">
        <v>15.622803496611507</v>
      </c>
      <c r="AL39">
        <v>0</v>
      </c>
      <c r="AM39">
        <v>4.6890834403600898</v>
      </c>
      <c r="AN39">
        <v>0.64745500000000011</v>
      </c>
      <c r="AO39">
        <v>0</v>
      </c>
      <c r="AP39">
        <v>0</v>
      </c>
      <c r="AQ39">
        <v>10.486273709999999</v>
      </c>
      <c r="AR39">
        <v>10.1532099</v>
      </c>
      <c r="AS39">
        <v>8.9793202500000007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623.26419713660903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5.1299722284050473</v>
      </c>
      <c r="L40">
        <v>352.96086710340654</v>
      </c>
      <c r="M40">
        <v>27.301227517985613</v>
      </c>
      <c r="N40">
        <v>17.523381267950967</v>
      </c>
      <c r="O40">
        <v>0</v>
      </c>
      <c r="P40">
        <v>41.330849855986934</v>
      </c>
      <c r="Q40">
        <v>3.2414269224489796</v>
      </c>
      <c r="R40">
        <v>12.577308186829269</v>
      </c>
      <c r="S40">
        <v>7.8284035822784794</v>
      </c>
      <c r="T40">
        <v>0</v>
      </c>
      <c r="U40">
        <v>24.850036205704406</v>
      </c>
      <c r="V40">
        <v>6.1487454613466337</v>
      </c>
      <c r="W40">
        <v>10.327422103386811</v>
      </c>
      <c r="X40">
        <v>43.513449876395811</v>
      </c>
      <c r="Y40">
        <v>0</v>
      </c>
      <c r="Z40">
        <v>3.8693537386363634</v>
      </c>
      <c r="AA40">
        <v>8.3348746303797459</v>
      </c>
      <c r="AB40">
        <v>7.815139169542384</v>
      </c>
      <c r="AC40">
        <v>5.7426650149992149</v>
      </c>
      <c r="AD40">
        <v>0</v>
      </c>
      <c r="AE40">
        <v>4.8885702883865942</v>
      </c>
      <c r="AF40">
        <v>2.6326575000000001</v>
      </c>
      <c r="AG40">
        <v>12.452187014800002</v>
      </c>
      <c r="AH40">
        <v>12.642848100000002</v>
      </c>
      <c r="AI40">
        <v>0</v>
      </c>
      <c r="AJ40">
        <v>0</v>
      </c>
      <c r="AK40">
        <v>15.622803496611507</v>
      </c>
      <c r="AL40">
        <v>0</v>
      </c>
      <c r="AM40">
        <v>4.6890834403600898</v>
      </c>
      <c r="AN40">
        <v>0.64745500000000011</v>
      </c>
      <c r="AO40">
        <v>0</v>
      </c>
      <c r="AP40">
        <v>0</v>
      </c>
      <c r="AQ40">
        <v>10.486273709999999</v>
      </c>
      <c r="AR40">
        <v>10.1532099</v>
      </c>
      <c r="AS40">
        <v>8.9793202500000007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661.68953156584143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5.1299276697998781</v>
      </c>
      <c r="L41">
        <v>367.4664047090352</v>
      </c>
      <c r="M41">
        <v>27.301227517985613</v>
      </c>
      <c r="N41">
        <v>17.523381267950967</v>
      </c>
      <c r="O41">
        <v>0</v>
      </c>
      <c r="P41">
        <v>41.330849855986934</v>
      </c>
      <c r="Q41">
        <v>3.2414269224489796</v>
      </c>
      <c r="R41">
        <v>12.577041159109646</v>
      </c>
      <c r="S41">
        <v>7.8284035822784794</v>
      </c>
      <c r="T41">
        <v>0</v>
      </c>
      <c r="U41">
        <v>24.850036205704406</v>
      </c>
      <c r="V41">
        <v>6.1518150252100838</v>
      </c>
      <c r="W41">
        <v>10.327422103386811</v>
      </c>
      <c r="X41">
        <v>43.513449876395811</v>
      </c>
      <c r="Y41">
        <v>0</v>
      </c>
      <c r="Z41">
        <v>3.8693537386363634</v>
      </c>
      <c r="AA41">
        <v>8.3348746303797459</v>
      </c>
      <c r="AB41">
        <v>7.815139169542384</v>
      </c>
      <c r="AC41">
        <v>5.7426650149992149</v>
      </c>
      <c r="AD41">
        <v>0</v>
      </c>
      <c r="AE41">
        <v>4.8885702883865942</v>
      </c>
      <c r="AF41">
        <v>2.6326575000000001</v>
      </c>
      <c r="AG41">
        <v>12.452187014800002</v>
      </c>
      <c r="AH41">
        <v>5.7876147852798319</v>
      </c>
      <c r="AI41">
        <v>0</v>
      </c>
      <c r="AJ41">
        <v>0</v>
      </c>
      <c r="AK41">
        <v>15.622803496611507</v>
      </c>
      <c r="AL41">
        <v>0</v>
      </c>
      <c r="AM41">
        <v>4.6890834403600898</v>
      </c>
      <c r="AN41">
        <v>0.64745500000000011</v>
      </c>
      <c r="AO41">
        <v>0</v>
      </c>
      <c r="AP41">
        <v>2.0521817380281688</v>
      </c>
      <c r="AQ41">
        <v>10.486273709999999</v>
      </c>
      <c r="AR41">
        <v>10.1532099</v>
      </c>
      <c r="AS41">
        <v>8.9793202500000007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671.39477557231669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5.1299944268825222</v>
      </c>
      <c r="L42">
        <v>403.24448635611418</v>
      </c>
      <c r="M42">
        <v>27.301227517985613</v>
      </c>
      <c r="N42">
        <v>17.523381267950967</v>
      </c>
      <c r="O42">
        <v>0</v>
      </c>
      <c r="P42">
        <v>41.330849855986934</v>
      </c>
      <c r="Q42">
        <v>3.2414269224489796</v>
      </c>
      <c r="R42">
        <v>12.577041159109646</v>
      </c>
      <c r="S42">
        <v>7.8284035822784794</v>
      </c>
      <c r="T42">
        <v>0</v>
      </c>
      <c r="U42">
        <v>24.850036205704406</v>
      </c>
      <c r="V42">
        <v>6.1518150252100838</v>
      </c>
      <c r="W42">
        <v>10.327422103386811</v>
      </c>
      <c r="X42">
        <v>43.513449876395811</v>
      </c>
      <c r="Y42">
        <v>0</v>
      </c>
      <c r="Z42">
        <v>3.8693537386363634</v>
      </c>
      <c r="AA42">
        <v>4.1674373151898729</v>
      </c>
      <c r="AB42">
        <v>7.815139169542384</v>
      </c>
      <c r="AC42">
        <v>5.7426650149992149</v>
      </c>
      <c r="AD42">
        <v>0</v>
      </c>
      <c r="AE42">
        <v>4.8885702883865942</v>
      </c>
      <c r="AF42">
        <v>2.6326575000000001</v>
      </c>
      <c r="AG42">
        <v>12.452187014800002</v>
      </c>
      <c r="AH42">
        <v>0</v>
      </c>
      <c r="AI42">
        <v>0</v>
      </c>
      <c r="AJ42">
        <v>0</v>
      </c>
      <c r="AK42">
        <v>15.622803496611507</v>
      </c>
      <c r="AL42">
        <v>0</v>
      </c>
      <c r="AM42">
        <v>4.6890834403600898</v>
      </c>
      <c r="AN42">
        <v>0.64745500000000011</v>
      </c>
      <c r="AO42">
        <v>0</v>
      </c>
      <c r="AP42">
        <v>2.0521817380281688</v>
      </c>
      <c r="AQ42">
        <v>6.990849139999999</v>
      </c>
      <c r="AR42">
        <v>10.1532099</v>
      </c>
      <c r="AS42">
        <v>8.9793202500000007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693.72244730600869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5.1299291535671099</v>
      </c>
      <c r="L43">
        <v>433.22179320430064</v>
      </c>
      <c r="M43">
        <v>27.301227517985613</v>
      </c>
      <c r="N43">
        <v>17.523381267950967</v>
      </c>
      <c r="O43">
        <v>0</v>
      </c>
      <c r="P43">
        <v>41.330849855986934</v>
      </c>
      <c r="Q43">
        <v>3.2414269224489796</v>
      </c>
      <c r="R43">
        <v>12.577041159109646</v>
      </c>
      <c r="S43">
        <v>7.8284035822784794</v>
      </c>
      <c r="T43">
        <v>0</v>
      </c>
      <c r="U43">
        <v>24.850036205704406</v>
      </c>
      <c r="V43">
        <v>6.1518150252100838</v>
      </c>
      <c r="W43">
        <v>10.327422103386811</v>
      </c>
      <c r="X43">
        <v>43.513449876395811</v>
      </c>
      <c r="Y43">
        <v>0</v>
      </c>
      <c r="Z43">
        <v>3.8693537386363634</v>
      </c>
      <c r="AA43">
        <v>4.1674373151898729</v>
      </c>
      <c r="AB43">
        <v>7.815139169542384</v>
      </c>
      <c r="AC43">
        <v>5.7426650149992149</v>
      </c>
      <c r="AD43">
        <v>0</v>
      </c>
      <c r="AE43">
        <v>4.8885702883865942</v>
      </c>
      <c r="AF43">
        <v>2.6326575000000001</v>
      </c>
      <c r="AG43">
        <v>12.452187014800002</v>
      </c>
      <c r="AH43">
        <v>0</v>
      </c>
      <c r="AI43">
        <v>0</v>
      </c>
      <c r="AJ43">
        <v>0</v>
      </c>
      <c r="AK43">
        <v>15.622803496611507</v>
      </c>
      <c r="AL43">
        <v>0</v>
      </c>
      <c r="AM43">
        <v>4.6890834403600898</v>
      </c>
      <c r="AN43">
        <v>0.64745500000000011</v>
      </c>
      <c r="AO43">
        <v>0</v>
      </c>
      <c r="AP43">
        <v>2.0521817380281688</v>
      </c>
      <c r="AQ43">
        <v>3.4954245699999995</v>
      </c>
      <c r="AR43">
        <v>12.1183473</v>
      </c>
      <c r="AS43">
        <v>9.6577576940975334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722.84783915497735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5.1299391625414312</v>
      </c>
      <c r="L44">
        <v>442.89179681549268</v>
      </c>
      <c r="M44">
        <v>27.301227517985613</v>
      </c>
      <c r="N44">
        <v>17.523381267950967</v>
      </c>
      <c r="O44">
        <v>0</v>
      </c>
      <c r="P44">
        <v>41.330849855986934</v>
      </c>
      <c r="Q44">
        <v>3.2414269224489796</v>
      </c>
      <c r="R44">
        <v>12.577041159109646</v>
      </c>
      <c r="S44">
        <v>7.8284035822784794</v>
      </c>
      <c r="T44">
        <v>0</v>
      </c>
      <c r="U44">
        <v>24.850036205704406</v>
      </c>
      <c r="V44">
        <v>6.1518150252100838</v>
      </c>
      <c r="W44">
        <v>10.327422103386811</v>
      </c>
      <c r="X44">
        <v>43.513449876395811</v>
      </c>
      <c r="Y44">
        <v>0</v>
      </c>
      <c r="Z44">
        <v>3.8693537386363634</v>
      </c>
      <c r="AA44">
        <v>0</v>
      </c>
      <c r="AB44">
        <v>7.815139169542384</v>
      </c>
      <c r="AC44">
        <v>5.7426650149992149</v>
      </c>
      <c r="AD44">
        <v>0</v>
      </c>
      <c r="AE44">
        <v>4.8885702883865942</v>
      </c>
      <c r="AF44">
        <v>2.6326575000000001</v>
      </c>
      <c r="AG44">
        <v>12.452187014800002</v>
      </c>
      <c r="AH44">
        <v>0</v>
      </c>
      <c r="AI44">
        <v>0</v>
      </c>
      <c r="AJ44">
        <v>0</v>
      </c>
      <c r="AK44">
        <v>15.622803496611507</v>
      </c>
      <c r="AL44">
        <v>0</v>
      </c>
      <c r="AM44">
        <v>4.6890834403600898</v>
      </c>
      <c r="AN44">
        <v>0.64745500000000011</v>
      </c>
      <c r="AO44">
        <v>0</v>
      </c>
      <c r="AP44">
        <v>2.0521817380281688</v>
      </c>
      <c r="AQ44">
        <v>0</v>
      </c>
      <c r="AR44">
        <v>12.1183473</v>
      </c>
      <c r="AS44">
        <v>9.6577576940975334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724.8549908899538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5.129935863547062</v>
      </c>
      <c r="L45">
        <v>453.52906549753743</v>
      </c>
      <c r="M45">
        <v>27.301227517985613</v>
      </c>
      <c r="N45">
        <v>17.523381267950967</v>
      </c>
      <c r="O45">
        <v>0</v>
      </c>
      <c r="P45">
        <v>39.389769864454308</v>
      </c>
      <c r="Q45">
        <v>3.2414269224489796</v>
      </c>
      <c r="R45">
        <v>12.577041159109646</v>
      </c>
      <c r="S45">
        <v>7.8284035822784794</v>
      </c>
      <c r="T45">
        <v>0</v>
      </c>
      <c r="U45">
        <v>24.850036205704406</v>
      </c>
      <c r="V45">
        <v>6.1518150252100838</v>
      </c>
      <c r="W45">
        <v>10.327422103386811</v>
      </c>
      <c r="X45">
        <v>43.513449876395811</v>
      </c>
      <c r="Y45">
        <v>0</v>
      </c>
      <c r="Z45">
        <v>3.8693537386363634</v>
      </c>
      <c r="AA45">
        <v>0</v>
      </c>
      <c r="AB45">
        <v>7.815139169542384</v>
      </c>
      <c r="AC45">
        <v>5.7426650149992149</v>
      </c>
      <c r="AD45">
        <v>0</v>
      </c>
      <c r="AE45">
        <v>4.8885702883865942</v>
      </c>
      <c r="AF45">
        <v>2.6326575000000001</v>
      </c>
      <c r="AG45">
        <v>12.452187014800002</v>
      </c>
      <c r="AH45">
        <v>0</v>
      </c>
      <c r="AI45">
        <v>0</v>
      </c>
      <c r="AJ45">
        <v>0</v>
      </c>
      <c r="AK45">
        <v>15.622803496611507</v>
      </c>
      <c r="AL45">
        <v>0</v>
      </c>
      <c r="AM45">
        <v>4.6890834403600898</v>
      </c>
      <c r="AN45">
        <v>0.64745500000000011</v>
      </c>
      <c r="AO45">
        <v>0</v>
      </c>
      <c r="AP45">
        <v>2.0521817380281688</v>
      </c>
      <c r="AQ45">
        <v>0</v>
      </c>
      <c r="AR45">
        <v>10.316971349999999</v>
      </c>
      <c r="AS45">
        <v>8.9793202500000007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731.07136288737411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5.1299074262335731</v>
      </c>
      <c r="L46">
        <v>453.52906549753743</v>
      </c>
      <c r="M46">
        <v>27.301227517985613</v>
      </c>
      <c r="N46">
        <v>17.523381267950967</v>
      </c>
      <c r="O46">
        <v>0</v>
      </c>
      <c r="P46">
        <v>39.389769864454308</v>
      </c>
      <c r="Q46">
        <v>3.2414269224489796</v>
      </c>
      <c r="R46">
        <v>12.577041159109646</v>
      </c>
      <c r="S46">
        <v>7.8284035822784794</v>
      </c>
      <c r="T46">
        <v>0</v>
      </c>
      <c r="U46">
        <v>24.850036205704406</v>
      </c>
      <c r="V46">
        <v>6.1518150252100838</v>
      </c>
      <c r="W46">
        <v>10.327422103386811</v>
      </c>
      <c r="X46">
        <v>43.513449876395811</v>
      </c>
      <c r="Y46">
        <v>0</v>
      </c>
      <c r="Z46">
        <v>3.8693537386363634</v>
      </c>
      <c r="AA46">
        <v>0</v>
      </c>
      <c r="AB46">
        <v>7.815139169542384</v>
      </c>
      <c r="AC46">
        <v>5.7426650149992149</v>
      </c>
      <c r="AD46">
        <v>0</v>
      </c>
      <c r="AE46">
        <v>4.8885702883865942</v>
      </c>
      <c r="AF46">
        <v>2.6326575000000001</v>
      </c>
      <c r="AG46">
        <v>12.452187014800002</v>
      </c>
      <c r="AH46">
        <v>0</v>
      </c>
      <c r="AI46">
        <v>0</v>
      </c>
      <c r="AJ46">
        <v>0</v>
      </c>
      <c r="AK46">
        <v>15.622803496611507</v>
      </c>
      <c r="AL46">
        <v>0</v>
      </c>
      <c r="AM46">
        <v>4.6890834403600898</v>
      </c>
      <c r="AN46">
        <v>0.64745500000000011</v>
      </c>
      <c r="AO46">
        <v>0</v>
      </c>
      <c r="AP46">
        <v>2.0521817380281688</v>
      </c>
      <c r="AQ46">
        <v>0</v>
      </c>
      <c r="AR46">
        <v>10.316971349999999</v>
      </c>
      <c r="AS46">
        <v>8.9793202500000007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731.07133445006059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5.1299074262335731</v>
      </c>
      <c r="L47">
        <v>454.35992998582805</v>
      </c>
      <c r="M47">
        <v>27.301227517985613</v>
      </c>
      <c r="N47">
        <v>17.523381267950967</v>
      </c>
      <c r="O47">
        <v>0</v>
      </c>
      <c r="P47">
        <v>39.389769864454308</v>
      </c>
      <c r="Q47">
        <v>3.2414269224489796</v>
      </c>
      <c r="R47">
        <v>12.577041159109646</v>
      </c>
      <c r="S47">
        <v>7.8284035822784794</v>
      </c>
      <c r="T47">
        <v>0</v>
      </c>
      <c r="U47">
        <v>24.850036205704406</v>
      </c>
      <c r="V47">
        <v>6.1518150252100838</v>
      </c>
      <c r="W47">
        <v>10.327422103386811</v>
      </c>
      <c r="X47">
        <v>43.513449876395811</v>
      </c>
      <c r="Y47">
        <v>0</v>
      </c>
      <c r="Z47">
        <v>3.8693537386363634</v>
      </c>
      <c r="AA47">
        <v>0</v>
      </c>
      <c r="AB47">
        <v>3.8759294613653408</v>
      </c>
      <c r="AC47">
        <v>2.8713323540914089</v>
      </c>
      <c r="AD47">
        <v>0</v>
      </c>
      <c r="AE47">
        <v>9.7771405767731885</v>
      </c>
      <c r="AF47">
        <v>2.6326575000000001</v>
      </c>
      <c r="AG47">
        <v>12.452187014800002</v>
      </c>
      <c r="AH47">
        <v>0</v>
      </c>
      <c r="AI47">
        <v>0</v>
      </c>
      <c r="AJ47">
        <v>0</v>
      </c>
      <c r="AK47">
        <v>15.622803496611507</v>
      </c>
      <c r="AL47">
        <v>0</v>
      </c>
      <c r="AM47">
        <v>4.6890834403600898</v>
      </c>
      <c r="AN47">
        <v>0.64745500000000011</v>
      </c>
      <c r="AO47">
        <v>0</v>
      </c>
      <c r="AP47">
        <v>2.0521817380281688</v>
      </c>
      <c r="AQ47">
        <v>0</v>
      </c>
      <c r="AR47">
        <v>10.316971349999999</v>
      </c>
      <c r="AS47">
        <v>8.9793202500000007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729.98022685765295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5.1299074262335731</v>
      </c>
      <c r="L48">
        <v>453.52906549753743</v>
      </c>
      <c r="M48">
        <v>27.301227517985613</v>
      </c>
      <c r="N48">
        <v>17.523381267950967</v>
      </c>
      <c r="O48">
        <v>0</v>
      </c>
      <c r="P48">
        <v>39.389769864454308</v>
      </c>
      <c r="Q48">
        <v>3.2414269224489796</v>
      </c>
      <c r="R48">
        <v>12.577041159109646</v>
      </c>
      <c r="S48">
        <v>7.8284035822784794</v>
      </c>
      <c r="T48">
        <v>0</v>
      </c>
      <c r="U48">
        <v>24.850036205704406</v>
      </c>
      <c r="V48">
        <v>6.1518150252100838</v>
      </c>
      <c r="W48">
        <v>10.327422103386811</v>
      </c>
      <c r="X48">
        <v>43.513449876395811</v>
      </c>
      <c r="Y48">
        <v>0</v>
      </c>
      <c r="Z48">
        <v>3.8693537386363634</v>
      </c>
      <c r="AA48">
        <v>0</v>
      </c>
      <c r="AB48">
        <v>3.8759294613653408</v>
      </c>
      <c r="AC48">
        <v>2.8713323540914089</v>
      </c>
      <c r="AD48">
        <v>0</v>
      </c>
      <c r="AE48">
        <v>9.7771405767731885</v>
      </c>
      <c r="AF48">
        <v>2.6326575000000001</v>
      </c>
      <c r="AG48">
        <v>12.452187014800002</v>
      </c>
      <c r="AH48">
        <v>0</v>
      </c>
      <c r="AI48">
        <v>0</v>
      </c>
      <c r="AJ48">
        <v>0</v>
      </c>
      <c r="AK48">
        <v>15.622803496611507</v>
      </c>
      <c r="AL48">
        <v>0</v>
      </c>
      <c r="AM48">
        <v>4.6890834403600898</v>
      </c>
      <c r="AN48">
        <v>0.64745500000000011</v>
      </c>
      <c r="AO48">
        <v>0</v>
      </c>
      <c r="AP48">
        <v>0</v>
      </c>
      <c r="AQ48">
        <v>0</v>
      </c>
      <c r="AR48">
        <v>10.316971349999999</v>
      </c>
      <c r="AS48">
        <v>8.9793202500000007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727.09718063133414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5.1299074262335731</v>
      </c>
      <c r="L49">
        <v>406.14636777890104</v>
      </c>
      <c r="M49">
        <v>27.301227517985613</v>
      </c>
      <c r="N49">
        <v>17.523381267950967</v>
      </c>
      <c r="O49">
        <v>0</v>
      </c>
      <c r="P49">
        <v>39.389769864454308</v>
      </c>
      <c r="Q49">
        <v>3.2414269224489796</v>
      </c>
      <c r="R49">
        <v>12.577041159109646</v>
      </c>
      <c r="S49">
        <v>7.8284035822784794</v>
      </c>
      <c r="T49">
        <v>0</v>
      </c>
      <c r="U49">
        <v>24.850036205704406</v>
      </c>
      <c r="V49">
        <v>6.1518150252100838</v>
      </c>
      <c r="W49">
        <v>10.327422103386811</v>
      </c>
      <c r="X49">
        <v>43.513449876395811</v>
      </c>
      <c r="Y49">
        <v>0</v>
      </c>
      <c r="Z49">
        <v>3.8693537386363634</v>
      </c>
      <c r="AA49">
        <v>0</v>
      </c>
      <c r="AB49">
        <v>3.8759294613653408</v>
      </c>
      <c r="AC49">
        <v>2.8713323540914089</v>
      </c>
      <c r="AD49">
        <v>0</v>
      </c>
      <c r="AE49">
        <v>9.7771405767731885</v>
      </c>
      <c r="AF49">
        <v>2.6326575000000001</v>
      </c>
      <c r="AG49">
        <v>12.452187014800002</v>
      </c>
      <c r="AH49">
        <v>0</v>
      </c>
      <c r="AI49">
        <v>0</v>
      </c>
      <c r="AJ49">
        <v>0</v>
      </c>
      <c r="AK49">
        <v>15.622803496611507</v>
      </c>
      <c r="AL49">
        <v>0</v>
      </c>
      <c r="AM49">
        <v>4.6890834403600898</v>
      </c>
      <c r="AN49">
        <v>0.64745500000000011</v>
      </c>
      <c r="AO49">
        <v>0</v>
      </c>
      <c r="AP49">
        <v>0</v>
      </c>
      <c r="AQ49">
        <v>0</v>
      </c>
      <c r="AR49">
        <v>10.316971349999999</v>
      </c>
      <c r="AS49">
        <v>8.9793202500000007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679.71448291269769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5.1299074262335731</v>
      </c>
      <c r="L50">
        <v>406.14636777890104</v>
      </c>
      <c r="M50">
        <v>27.301227517985613</v>
      </c>
      <c r="N50">
        <v>17.523381267950967</v>
      </c>
      <c r="O50">
        <v>0</v>
      </c>
      <c r="P50">
        <v>39.389769864454308</v>
      </c>
      <c r="Q50">
        <v>3.2414269224489796</v>
      </c>
      <c r="R50">
        <v>12.577041159109646</v>
      </c>
      <c r="S50">
        <v>7.8284035822784794</v>
      </c>
      <c r="T50">
        <v>0</v>
      </c>
      <c r="U50">
        <v>24.850036205704406</v>
      </c>
      <c r="V50">
        <v>6.1518150252100838</v>
      </c>
      <c r="W50">
        <v>10.327422103386811</v>
      </c>
      <c r="X50">
        <v>43.513449876395811</v>
      </c>
      <c r="Y50">
        <v>0</v>
      </c>
      <c r="Z50">
        <v>3.8693537386363634</v>
      </c>
      <c r="AA50">
        <v>0</v>
      </c>
      <c r="AB50">
        <v>3.8759294613653408</v>
      </c>
      <c r="AC50">
        <v>2.8713323540914089</v>
      </c>
      <c r="AD50">
        <v>0</v>
      </c>
      <c r="AE50">
        <v>9.7771405767731885</v>
      </c>
      <c r="AF50">
        <v>2.6326575000000001</v>
      </c>
      <c r="AG50">
        <v>12.452187014800002</v>
      </c>
      <c r="AH50">
        <v>0</v>
      </c>
      <c r="AI50">
        <v>0</v>
      </c>
      <c r="AJ50">
        <v>0</v>
      </c>
      <c r="AK50">
        <v>15.622803496611507</v>
      </c>
      <c r="AL50">
        <v>0</v>
      </c>
      <c r="AM50">
        <v>4.6890834403600898</v>
      </c>
      <c r="AN50">
        <v>0.64745500000000011</v>
      </c>
      <c r="AO50">
        <v>0</v>
      </c>
      <c r="AP50">
        <v>0</v>
      </c>
      <c r="AQ50">
        <v>0</v>
      </c>
      <c r="AR50">
        <v>10.316971349999999</v>
      </c>
      <c r="AS50">
        <v>8.9793202500000007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679.71448291269769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5.1299074262335731</v>
      </c>
      <c r="L51">
        <v>396.47637640326974</v>
      </c>
      <c r="M51">
        <v>27.301227517985613</v>
      </c>
      <c r="N51">
        <v>17.523381267950967</v>
      </c>
      <c r="O51">
        <v>0</v>
      </c>
      <c r="P51">
        <v>39.389769864454308</v>
      </c>
      <c r="Q51">
        <v>3.2414269224489796</v>
      </c>
      <c r="R51">
        <v>12.577041159109646</v>
      </c>
      <c r="S51">
        <v>7.8284035822784794</v>
      </c>
      <c r="T51">
        <v>0</v>
      </c>
      <c r="U51">
        <v>24.850036205704406</v>
      </c>
      <c r="V51">
        <v>6.1518150252100838</v>
      </c>
      <c r="W51">
        <v>10.327422103386811</v>
      </c>
      <c r="X51">
        <v>43.513449876395811</v>
      </c>
      <c r="Y51">
        <v>0</v>
      </c>
      <c r="Z51">
        <v>5.804030761363637</v>
      </c>
      <c r="AA51">
        <v>0</v>
      </c>
      <c r="AB51">
        <v>3.8759294613653408</v>
      </c>
      <c r="AC51">
        <v>2.8713323540914089</v>
      </c>
      <c r="AD51">
        <v>0</v>
      </c>
      <c r="AE51">
        <v>9.7771405767731885</v>
      </c>
      <c r="AF51">
        <v>2.6326575000000001</v>
      </c>
      <c r="AG51">
        <v>12.452187014800002</v>
      </c>
      <c r="AH51">
        <v>0</v>
      </c>
      <c r="AI51">
        <v>0</v>
      </c>
      <c r="AJ51">
        <v>0</v>
      </c>
      <c r="AK51">
        <v>15.622803496611507</v>
      </c>
      <c r="AL51">
        <v>0</v>
      </c>
      <c r="AM51">
        <v>4.6890834403600898</v>
      </c>
      <c r="AN51">
        <v>0.64745500000000011</v>
      </c>
      <c r="AO51">
        <v>0</v>
      </c>
      <c r="AP51">
        <v>0</v>
      </c>
      <c r="AQ51">
        <v>0</v>
      </c>
      <c r="AR51">
        <v>10.316971349999999</v>
      </c>
      <c r="AS51">
        <v>8.9793202500000007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671.97916855979361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5.1299074262335731</v>
      </c>
      <c r="L52">
        <v>396.47637640326974</v>
      </c>
      <c r="M52">
        <v>27.301227517985613</v>
      </c>
      <c r="N52">
        <v>17.523381267950967</v>
      </c>
      <c r="O52">
        <v>0</v>
      </c>
      <c r="P52">
        <v>39.389769864454308</v>
      </c>
      <c r="Q52">
        <v>3.2414269224489796</v>
      </c>
      <c r="R52">
        <v>12.577041159109646</v>
      </c>
      <c r="S52">
        <v>7.8284035822784794</v>
      </c>
      <c r="T52">
        <v>0</v>
      </c>
      <c r="U52">
        <v>24.850036205704406</v>
      </c>
      <c r="V52">
        <v>6.1518150252100838</v>
      </c>
      <c r="W52">
        <v>10.327422103386811</v>
      </c>
      <c r="X52">
        <v>43.513449876395811</v>
      </c>
      <c r="Y52">
        <v>0</v>
      </c>
      <c r="Z52">
        <v>5.804030761363637</v>
      </c>
      <c r="AA52">
        <v>0</v>
      </c>
      <c r="AB52">
        <v>3.8759294613653408</v>
      </c>
      <c r="AC52">
        <v>2.8713323540914089</v>
      </c>
      <c r="AD52">
        <v>0</v>
      </c>
      <c r="AE52">
        <v>9.7771405767731885</v>
      </c>
      <c r="AF52">
        <v>2.6326575000000001</v>
      </c>
      <c r="AG52">
        <v>12.452187014800002</v>
      </c>
      <c r="AH52">
        <v>0</v>
      </c>
      <c r="AI52">
        <v>0</v>
      </c>
      <c r="AJ52">
        <v>0</v>
      </c>
      <c r="AK52">
        <v>15.622803496611507</v>
      </c>
      <c r="AL52">
        <v>0</v>
      </c>
      <c r="AM52">
        <v>4.6890834403600898</v>
      </c>
      <c r="AN52">
        <v>0.64745500000000011</v>
      </c>
      <c r="AO52">
        <v>0</v>
      </c>
      <c r="AP52">
        <v>0</v>
      </c>
      <c r="AQ52">
        <v>0</v>
      </c>
      <c r="AR52">
        <v>10.316971349999999</v>
      </c>
      <c r="AS52">
        <v>8.9793202500000007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671.97916855979361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5.1299074262335731</v>
      </c>
      <c r="L53">
        <v>396.47637640326974</v>
      </c>
      <c r="M53">
        <v>27.301227517985613</v>
      </c>
      <c r="N53">
        <v>17.523381267950967</v>
      </c>
      <c r="O53">
        <v>0</v>
      </c>
      <c r="P53">
        <v>39.389769864454308</v>
      </c>
      <c r="Q53">
        <v>3.2414269224489796</v>
      </c>
      <c r="R53">
        <v>12.577041159109646</v>
      </c>
      <c r="S53">
        <v>7.8284035822784794</v>
      </c>
      <c r="T53">
        <v>0</v>
      </c>
      <c r="U53">
        <v>24.850036205704406</v>
      </c>
      <c r="V53">
        <v>6.1518150252100838</v>
      </c>
      <c r="W53">
        <v>10.327422103386811</v>
      </c>
      <c r="X53">
        <v>43.513449876395811</v>
      </c>
      <c r="Y53">
        <v>0</v>
      </c>
      <c r="Z53">
        <v>5.804030761363637</v>
      </c>
      <c r="AA53">
        <v>0</v>
      </c>
      <c r="AB53">
        <v>3.8759294613653408</v>
      </c>
      <c r="AC53">
        <v>2.8713323540914089</v>
      </c>
      <c r="AD53">
        <v>0</v>
      </c>
      <c r="AE53">
        <v>9.7771405767731885</v>
      </c>
      <c r="AF53">
        <v>2.6326575000000001</v>
      </c>
      <c r="AG53">
        <v>12.452187014800002</v>
      </c>
      <c r="AH53">
        <v>0</v>
      </c>
      <c r="AI53">
        <v>0</v>
      </c>
      <c r="AJ53">
        <v>0</v>
      </c>
      <c r="AK53">
        <v>15.622803496611507</v>
      </c>
      <c r="AL53">
        <v>0</v>
      </c>
      <c r="AM53">
        <v>4.6890834403600898</v>
      </c>
      <c r="AN53">
        <v>0.64745500000000011</v>
      </c>
      <c r="AO53">
        <v>0</v>
      </c>
      <c r="AP53">
        <v>0</v>
      </c>
      <c r="AQ53">
        <v>0</v>
      </c>
      <c r="AR53">
        <v>12.1183473</v>
      </c>
      <c r="AS53">
        <v>8.3806987772821895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673.18192303707576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5.1299074262335731</v>
      </c>
      <c r="L54">
        <v>372.30087211690932</v>
      </c>
      <c r="M54">
        <v>27.301227517985613</v>
      </c>
      <c r="N54">
        <v>17.523381267950967</v>
      </c>
      <c r="O54">
        <v>0</v>
      </c>
      <c r="P54">
        <v>39.389769864454308</v>
      </c>
      <c r="Q54">
        <v>3.2414269224489796</v>
      </c>
      <c r="R54">
        <v>12.577041159109646</v>
      </c>
      <c r="S54">
        <v>7.8284035822784794</v>
      </c>
      <c r="T54">
        <v>0</v>
      </c>
      <c r="U54">
        <v>24.850036205704406</v>
      </c>
      <c r="V54">
        <v>6.1518150252100838</v>
      </c>
      <c r="W54">
        <v>10.327422103386811</v>
      </c>
      <c r="X54">
        <v>43.513449876395811</v>
      </c>
      <c r="Y54">
        <v>0</v>
      </c>
      <c r="Z54">
        <v>5.804030761363637</v>
      </c>
      <c r="AA54">
        <v>0</v>
      </c>
      <c r="AB54">
        <v>3.8759294613653408</v>
      </c>
      <c r="AC54">
        <v>2.8713323540914089</v>
      </c>
      <c r="AD54">
        <v>0</v>
      </c>
      <c r="AE54">
        <v>9.7771405767731885</v>
      </c>
      <c r="AF54">
        <v>2.6326575000000001</v>
      </c>
      <c r="AG54">
        <v>12.452187014800002</v>
      </c>
      <c r="AH54">
        <v>0</v>
      </c>
      <c r="AI54">
        <v>0</v>
      </c>
      <c r="AJ54">
        <v>0</v>
      </c>
      <c r="AK54">
        <v>15.622803496611507</v>
      </c>
      <c r="AL54">
        <v>0</v>
      </c>
      <c r="AM54">
        <v>4.6890834403600898</v>
      </c>
      <c r="AN54">
        <v>0.64745500000000011</v>
      </c>
      <c r="AO54">
        <v>0</v>
      </c>
      <c r="AP54">
        <v>0</v>
      </c>
      <c r="AQ54">
        <v>0</v>
      </c>
      <c r="AR54">
        <v>12.1183473</v>
      </c>
      <c r="AS54">
        <v>8.3806987772821895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649.00641875071528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5.1299074262335731</v>
      </c>
      <c r="L55">
        <v>307.5117281741741</v>
      </c>
      <c r="M55">
        <v>27.301227517985613</v>
      </c>
      <c r="N55">
        <v>17.523381267950967</v>
      </c>
      <c r="O55">
        <v>0</v>
      </c>
      <c r="P55">
        <v>39.389769864454308</v>
      </c>
      <c r="Q55">
        <v>3.2414269224489796</v>
      </c>
      <c r="R55">
        <v>12.577041159109646</v>
      </c>
      <c r="S55">
        <v>4.3494434328358205</v>
      </c>
      <c r="T55">
        <v>0</v>
      </c>
      <c r="U55">
        <v>24.850036205704406</v>
      </c>
      <c r="V55">
        <v>6.1518150252100838</v>
      </c>
      <c r="W55">
        <v>10.327422103386811</v>
      </c>
      <c r="X55">
        <v>43.513449876395811</v>
      </c>
      <c r="Y55">
        <v>0</v>
      </c>
      <c r="Z55">
        <v>5.804030761363637</v>
      </c>
      <c r="AA55">
        <v>0</v>
      </c>
      <c r="AB55">
        <v>3.8759294613653408</v>
      </c>
      <c r="AC55">
        <v>2.8713323540914089</v>
      </c>
      <c r="AD55">
        <v>0</v>
      </c>
      <c r="AE55">
        <v>9.7771405767731885</v>
      </c>
      <c r="AF55">
        <v>2.6326575000000001</v>
      </c>
      <c r="AG55">
        <v>12.452187014800002</v>
      </c>
      <c r="AH55">
        <v>0</v>
      </c>
      <c r="AI55">
        <v>0</v>
      </c>
      <c r="AJ55">
        <v>0</v>
      </c>
      <c r="AK55">
        <v>15.622803496611507</v>
      </c>
      <c r="AL55">
        <v>0</v>
      </c>
      <c r="AM55">
        <v>4.6890834403600898</v>
      </c>
      <c r="AN55">
        <v>0.64745500000000011</v>
      </c>
      <c r="AO55">
        <v>0</v>
      </c>
      <c r="AP55">
        <v>0</v>
      </c>
      <c r="AQ55">
        <v>0</v>
      </c>
      <c r="AR55">
        <v>10.4807328</v>
      </c>
      <c r="AS55">
        <v>8.3806987772821895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579.10070015853739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5.1299074262335731</v>
      </c>
      <c r="L56">
        <v>307.5117281741741</v>
      </c>
      <c r="M56">
        <v>27.301227517985613</v>
      </c>
      <c r="N56">
        <v>17.523381267950967</v>
      </c>
      <c r="O56">
        <v>0</v>
      </c>
      <c r="P56">
        <v>39.389769864454308</v>
      </c>
      <c r="Q56">
        <v>3.2414269224489796</v>
      </c>
      <c r="R56">
        <v>12.577041159109646</v>
      </c>
      <c r="S56">
        <v>7.8284035822784794</v>
      </c>
      <c r="T56">
        <v>0</v>
      </c>
      <c r="U56">
        <v>24.850036205704406</v>
      </c>
      <c r="V56">
        <v>6.1518150252100838</v>
      </c>
      <c r="W56">
        <v>10.327422103386811</v>
      </c>
      <c r="X56">
        <v>43.513449876395811</v>
      </c>
      <c r="Y56">
        <v>0</v>
      </c>
      <c r="Z56">
        <v>5.804030761363637</v>
      </c>
      <c r="AA56">
        <v>0</v>
      </c>
      <c r="AB56">
        <v>3.8759294613653408</v>
      </c>
      <c r="AC56">
        <v>2.8713323540914089</v>
      </c>
      <c r="AD56">
        <v>0</v>
      </c>
      <c r="AE56">
        <v>9.7771405767731885</v>
      </c>
      <c r="AF56">
        <v>2.6326575000000001</v>
      </c>
      <c r="AG56">
        <v>12.452187014800002</v>
      </c>
      <c r="AH56">
        <v>0</v>
      </c>
      <c r="AI56">
        <v>0</v>
      </c>
      <c r="AJ56">
        <v>0</v>
      </c>
      <c r="AK56">
        <v>15.622803496611507</v>
      </c>
      <c r="AL56">
        <v>0</v>
      </c>
      <c r="AM56">
        <v>4.6890834403600898</v>
      </c>
      <c r="AN56">
        <v>0.64745500000000011</v>
      </c>
      <c r="AO56">
        <v>0</v>
      </c>
      <c r="AP56">
        <v>0</v>
      </c>
      <c r="AQ56">
        <v>0</v>
      </c>
      <c r="AR56">
        <v>10.4807328</v>
      </c>
      <c r="AS56">
        <v>8.3806987772821895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582.57966030798025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5.1299074262335731</v>
      </c>
      <c r="L57">
        <v>307.5117281741741</v>
      </c>
      <c r="M57">
        <v>27.301227517985613</v>
      </c>
      <c r="N57">
        <v>17.523381267950967</v>
      </c>
      <c r="O57">
        <v>0</v>
      </c>
      <c r="P57">
        <v>39.379769922879177</v>
      </c>
      <c r="Q57">
        <v>3.2414269224489796</v>
      </c>
      <c r="R57">
        <v>12.577041159109646</v>
      </c>
      <c r="S57">
        <v>4.3494434328358205</v>
      </c>
      <c r="T57">
        <v>0</v>
      </c>
      <c r="U57">
        <v>24.850036205704406</v>
      </c>
      <c r="V57">
        <v>6.1518150252100838</v>
      </c>
      <c r="W57">
        <v>10.327422103386811</v>
      </c>
      <c r="X57">
        <v>43.513449876395811</v>
      </c>
      <c r="Y57">
        <v>0</v>
      </c>
      <c r="Z57">
        <v>5.804030761363637</v>
      </c>
      <c r="AA57">
        <v>0</v>
      </c>
      <c r="AB57">
        <v>3.8759294613653408</v>
      </c>
      <c r="AC57">
        <v>0</v>
      </c>
      <c r="AD57">
        <v>0</v>
      </c>
      <c r="AE57">
        <v>9.7771405767731885</v>
      </c>
      <c r="AF57">
        <v>2.6326575000000001</v>
      </c>
      <c r="AG57">
        <v>12.452187014800002</v>
      </c>
      <c r="AH57">
        <v>0</v>
      </c>
      <c r="AI57">
        <v>0</v>
      </c>
      <c r="AJ57">
        <v>0</v>
      </c>
      <c r="AK57">
        <v>15.622803496611507</v>
      </c>
      <c r="AL57">
        <v>0</v>
      </c>
      <c r="AM57">
        <v>4.6890834403600898</v>
      </c>
      <c r="AN57">
        <v>0.64745500000000011</v>
      </c>
      <c r="AO57">
        <v>0</v>
      </c>
      <c r="AP57">
        <v>0</v>
      </c>
      <c r="AQ57">
        <v>0</v>
      </c>
      <c r="AR57">
        <v>10.4807328</v>
      </c>
      <c r="AS57">
        <v>8.7797798613589073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576.61844894694764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5.1299074262335731</v>
      </c>
      <c r="L58">
        <v>333.6208615762568</v>
      </c>
      <c r="M58">
        <v>27.301227517985613</v>
      </c>
      <c r="N58">
        <v>17.523381267950967</v>
      </c>
      <c r="O58">
        <v>0</v>
      </c>
      <c r="P58">
        <v>39.379769922879177</v>
      </c>
      <c r="Q58">
        <v>3.2414269224489796</v>
      </c>
      <c r="R58">
        <v>12.577041159109646</v>
      </c>
      <c r="S58">
        <v>7.8284035822784794</v>
      </c>
      <c r="T58">
        <v>0</v>
      </c>
      <c r="U58">
        <v>24.850036205704406</v>
      </c>
      <c r="V58">
        <v>6.1518150252100838</v>
      </c>
      <c r="W58">
        <v>10.327422103386811</v>
      </c>
      <c r="X58">
        <v>43.513449876395811</v>
      </c>
      <c r="Y58">
        <v>0</v>
      </c>
      <c r="Z58">
        <v>3.8693537386363634</v>
      </c>
      <c r="AA58">
        <v>0</v>
      </c>
      <c r="AB58">
        <v>0</v>
      </c>
      <c r="AC58">
        <v>0</v>
      </c>
      <c r="AD58">
        <v>0</v>
      </c>
      <c r="AE58">
        <v>9.7771405767731885</v>
      </c>
      <c r="AF58">
        <v>2.6326575000000001</v>
      </c>
      <c r="AG58">
        <v>12.452187014800002</v>
      </c>
      <c r="AH58">
        <v>0</v>
      </c>
      <c r="AI58">
        <v>0</v>
      </c>
      <c r="AJ58">
        <v>0</v>
      </c>
      <c r="AK58">
        <v>15.622803496611507</v>
      </c>
      <c r="AL58">
        <v>0</v>
      </c>
      <c r="AM58">
        <v>4.6890834403600898</v>
      </c>
      <c r="AN58">
        <v>0.64745500000000011</v>
      </c>
      <c r="AO58">
        <v>0</v>
      </c>
      <c r="AP58">
        <v>0</v>
      </c>
      <c r="AQ58">
        <v>0</v>
      </c>
      <c r="AR58">
        <v>10.4807328</v>
      </c>
      <c r="AS58">
        <v>8.7797798613589073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600.39593601438037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5.1299641504521789</v>
      </c>
      <c r="L59">
        <v>348.12642590677206</v>
      </c>
      <c r="M59">
        <v>27.301227517985613</v>
      </c>
      <c r="N59">
        <v>17.523381267950967</v>
      </c>
      <c r="O59">
        <v>0</v>
      </c>
      <c r="P59">
        <v>41.326859521342136</v>
      </c>
      <c r="Q59">
        <v>3.2414269224489796</v>
      </c>
      <c r="R59">
        <v>12.577308186829269</v>
      </c>
      <c r="S59">
        <v>7.8284035822784794</v>
      </c>
      <c r="T59">
        <v>0</v>
      </c>
      <c r="U59">
        <v>24.850036205704406</v>
      </c>
      <c r="V59">
        <v>6.1518150252100838</v>
      </c>
      <c r="W59">
        <v>10.327422103386811</v>
      </c>
      <c r="X59">
        <v>43.513449876395811</v>
      </c>
      <c r="Y59">
        <v>0</v>
      </c>
      <c r="Z59">
        <v>3.8693537386363634</v>
      </c>
      <c r="AA59">
        <v>0</v>
      </c>
      <c r="AB59">
        <v>0</v>
      </c>
      <c r="AC59">
        <v>0</v>
      </c>
      <c r="AD59">
        <v>0</v>
      </c>
      <c r="AE59">
        <v>9.7771405767731885</v>
      </c>
      <c r="AF59">
        <v>2.6326575000000001</v>
      </c>
      <c r="AG59">
        <v>12.452187014800002</v>
      </c>
      <c r="AH59">
        <v>0</v>
      </c>
      <c r="AI59">
        <v>0</v>
      </c>
      <c r="AJ59">
        <v>0</v>
      </c>
      <c r="AK59">
        <v>15.622803496611507</v>
      </c>
      <c r="AL59">
        <v>0</v>
      </c>
      <c r="AM59">
        <v>4.6890834403600898</v>
      </c>
      <c r="AN59">
        <v>0.64745500000000011</v>
      </c>
      <c r="AO59">
        <v>0</v>
      </c>
      <c r="AP59">
        <v>0</v>
      </c>
      <c r="AQ59">
        <v>3.4954245699999995</v>
      </c>
      <c r="AR59">
        <v>10.4807328</v>
      </c>
      <c r="AS59">
        <v>9.6577576940975334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621.22231609803544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5.1299641504521789</v>
      </c>
      <c r="L60">
        <v>377.13639484040277</v>
      </c>
      <c r="M60">
        <v>27.301227517985613</v>
      </c>
      <c r="N60">
        <v>17.523381267950967</v>
      </c>
      <c r="O60">
        <v>0</v>
      </c>
      <c r="P60">
        <v>41.330849855986934</v>
      </c>
      <c r="Q60">
        <v>3.2414269224489796</v>
      </c>
      <c r="R60">
        <v>12.577308186829269</v>
      </c>
      <c r="S60">
        <v>7.8284035822784794</v>
      </c>
      <c r="T60">
        <v>0</v>
      </c>
      <c r="U60">
        <v>24.850036205704406</v>
      </c>
      <c r="V60">
        <v>6.1518150252100838</v>
      </c>
      <c r="W60">
        <v>10.327422103386811</v>
      </c>
      <c r="X60">
        <v>43.513449876395811</v>
      </c>
      <c r="Y60">
        <v>0</v>
      </c>
      <c r="Z60">
        <v>3.8693537386363634</v>
      </c>
      <c r="AA60">
        <v>0</v>
      </c>
      <c r="AB60">
        <v>0</v>
      </c>
      <c r="AC60">
        <v>0</v>
      </c>
      <c r="AD60">
        <v>0</v>
      </c>
      <c r="AE60">
        <v>9.7771405767731885</v>
      </c>
      <c r="AF60">
        <v>2.6326575000000001</v>
      </c>
      <c r="AG60">
        <v>12.452187014800002</v>
      </c>
      <c r="AH60">
        <v>0</v>
      </c>
      <c r="AI60">
        <v>0</v>
      </c>
      <c r="AJ60">
        <v>0</v>
      </c>
      <c r="AK60">
        <v>15.622803496611507</v>
      </c>
      <c r="AL60">
        <v>0</v>
      </c>
      <c r="AM60">
        <v>4.6890834403600898</v>
      </c>
      <c r="AN60">
        <v>0.64745500000000011</v>
      </c>
      <c r="AO60">
        <v>0</v>
      </c>
      <c r="AP60">
        <v>0</v>
      </c>
      <c r="AQ60">
        <v>3.4954245699999995</v>
      </c>
      <c r="AR60">
        <v>10.4807328</v>
      </c>
      <c r="AS60">
        <v>9.6577576940975334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650.23627536631102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5.1300527552735202</v>
      </c>
      <c r="L61">
        <v>391.64087668518687</v>
      </c>
      <c r="M61">
        <v>27.301227517985613</v>
      </c>
      <c r="N61">
        <v>17.523381267950967</v>
      </c>
      <c r="O61">
        <v>0</v>
      </c>
      <c r="P61">
        <v>41.330849855986934</v>
      </c>
      <c r="Q61">
        <v>3.2414269224489796</v>
      </c>
      <c r="R61">
        <v>12.577308186829269</v>
      </c>
      <c r="S61">
        <v>7.8284035822784794</v>
      </c>
      <c r="T61">
        <v>0</v>
      </c>
      <c r="U61">
        <v>24.850036205704406</v>
      </c>
      <c r="V61">
        <v>6.1518150252100838</v>
      </c>
      <c r="W61">
        <v>10.327422103386811</v>
      </c>
      <c r="X61">
        <v>43.513449876395811</v>
      </c>
      <c r="Y61">
        <v>0</v>
      </c>
      <c r="Z61">
        <v>3.8693537386363634</v>
      </c>
      <c r="AA61">
        <v>0</v>
      </c>
      <c r="AB61">
        <v>0</v>
      </c>
      <c r="AC61">
        <v>0</v>
      </c>
      <c r="AD61">
        <v>0</v>
      </c>
      <c r="AE61">
        <v>9.7771405767731885</v>
      </c>
      <c r="AF61">
        <v>2.6326575000000001</v>
      </c>
      <c r="AG61">
        <v>12.452187014800002</v>
      </c>
      <c r="AH61">
        <v>0</v>
      </c>
      <c r="AI61">
        <v>0</v>
      </c>
      <c r="AJ61">
        <v>0</v>
      </c>
      <c r="AK61">
        <v>15.622803496611507</v>
      </c>
      <c r="AL61">
        <v>0</v>
      </c>
      <c r="AM61">
        <v>4.6890834403600898</v>
      </c>
      <c r="AN61">
        <v>0.64745500000000011</v>
      </c>
      <c r="AO61">
        <v>0</v>
      </c>
      <c r="AP61">
        <v>0</v>
      </c>
      <c r="AQ61">
        <v>6.990849139999999</v>
      </c>
      <c r="AR61">
        <v>10.4807328</v>
      </c>
      <c r="AS61">
        <v>9.6577576940975334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668.23627038591655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5.1299888262342686</v>
      </c>
      <c r="L62">
        <v>420.65088282443975</v>
      </c>
      <c r="M62">
        <v>27.301227517985613</v>
      </c>
      <c r="N62">
        <v>17.523381267950967</v>
      </c>
      <c r="O62">
        <v>0</v>
      </c>
      <c r="P62">
        <v>41.330849855986934</v>
      </c>
      <c r="Q62">
        <v>3.2414269224489796</v>
      </c>
      <c r="R62">
        <v>12.577308186829269</v>
      </c>
      <c r="S62">
        <v>7.8284035822784794</v>
      </c>
      <c r="T62">
        <v>0</v>
      </c>
      <c r="U62">
        <v>24.850036205704406</v>
      </c>
      <c r="V62">
        <v>6.1518150252100838</v>
      </c>
      <c r="W62">
        <v>10.327422103386811</v>
      </c>
      <c r="X62">
        <v>43.513449876395811</v>
      </c>
      <c r="Y62">
        <v>0</v>
      </c>
      <c r="Z62">
        <v>3.8693537386363634</v>
      </c>
      <c r="AA62">
        <v>0</v>
      </c>
      <c r="AB62">
        <v>0</v>
      </c>
      <c r="AC62">
        <v>0</v>
      </c>
      <c r="AD62">
        <v>0</v>
      </c>
      <c r="AE62">
        <v>9.7771405767731885</v>
      </c>
      <c r="AF62">
        <v>2.6326575000000001</v>
      </c>
      <c r="AG62">
        <v>12.452187014800002</v>
      </c>
      <c r="AH62">
        <v>0</v>
      </c>
      <c r="AI62">
        <v>0</v>
      </c>
      <c r="AJ62">
        <v>0</v>
      </c>
      <c r="AK62">
        <v>15.622803496611507</v>
      </c>
      <c r="AL62">
        <v>0</v>
      </c>
      <c r="AM62">
        <v>4.6890834403600898</v>
      </c>
      <c r="AN62">
        <v>0.64745500000000011</v>
      </c>
      <c r="AO62">
        <v>0</v>
      </c>
      <c r="AP62">
        <v>0</v>
      </c>
      <c r="AQ62">
        <v>6.990849139999999</v>
      </c>
      <c r="AR62">
        <v>10.4807328</v>
      </c>
      <c r="AS62">
        <v>9.6577576940975334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697.24621259613014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5.1300491769932197</v>
      </c>
      <c r="L63">
        <v>430.31555078491544</v>
      </c>
      <c r="M63">
        <v>27.301227517985613</v>
      </c>
      <c r="N63">
        <v>17.523381267950967</v>
      </c>
      <c r="O63">
        <v>0</v>
      </c>
      <c r="P63">
        <v>41.330849855986934</v>
      </c>
      <c r="Q63">
        <v>3.2399907867298579</v>
      </c>
      <c r="R63">
        <v>12.577308186829269</v>
      </c>
      <c r="S63">
        <v>7.7744204917061621</v>
      </c>
      <c r="T63">
        <v>0</v>
      </c>
      <c r="U63">
        <v>24.850036205704406</v>
      </c>
      <c r="V63">
        <v>6.1487454613466337</v>
      </c>
      <c r="W63">
        <v>10.327422103386811</v>
      </c>
      <c r="X63">
        <v>43.513449876395811</v>
      </c>
      <c r="Y63">
        <v>0</v>
      </c>
      <c r="Z63">
        <v>3.8693537386363634</v>
      </c>
      <c r="AA63">
        <v>0</v>
      </c>
      <c r="AB63">
        <v>0</v>
      </c>
      <c r="AC63">
        <v>0</v>
      </c>
      <c r="AD63">
        <v>0</v>
      </c>
      <c r="AE63">
        <v>9.7771405767731885</v>
      </c>
      <c r="AF63">
        <v>2.6326575000000001</v>
      </c>
      <c r="AG63">
        <v>12.452187014800002</v>
      </c>
      <c r="AH63">
        <v>0</v>
      </c>
      <c r="AI63">
        <v>0</v>
      </c>
      <c r="AJ63">
        <v>0</v>
      </c>
      <c r="AK63">
        <v>15.622803496611507</v>
      </c>
      <c r="AL63">
        <v>0</v>
      </c>
      <c r="AM63">
        <v>4.6890834403600898</v>
      </c>
      <c r="AN63">
        <v>0.64745500000000011</v>
      </c>
      <c r="AO63">
        <v>0</v>
      </c>
      <c r="AP63">
        <v>0</v>
      </c>
      <c r="AQ63">
        <v>6.990849139999999</v>
      </c>
      <c r="AR63">
        <v>10.4807328</v>
      </c>
      <c r="AS63">
        <v>8.7797798613589073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705.97447428447117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5.1299507097103598</v>
      </c>
      <c r="L64">
        <v>439.98556836667507</v>
      </c>
      <c r="M64">
        <v>27.301227517985613</v>
      </c>
      <c r="N64">
        <v>17.523381267950967</v>
      </c>
      <c r="O64">
        <v>0</v>
      </c>
      <c r="P64">
        <v>41.330849855986934</v>
      </c>
      <c r="Q64">
        <v>3.2399907867298579</v>
      </c>
      <c r="R64">
        <v>12.577308186829269</v>
      </c>
      <c r="S64">
        <v>7.8297628295454542</v>
      </c>
      <c r="T64">
        <v>0</v>
      </c>
      <c r="U64">
        <v>24.850036205704406</v>
      </c>
      <c r="V64">
        <v>6.1487454613466337</v>
      </c>
      <c r="W64">
        <v>10.327422103386811</v>
      </c>
      <c r="X64">
        <v>43.513449876395811</v>
      </c>
      <c r="Y64">
        <v>0</v>
      </c>
      <c r="Z64">
        <v>3.8693537386363634</v>
      </c>
      <c r="AA64">
        <v>4.1674373151898729</v>
      </c>
      <c r="AB64">
        <v>0</v>
      </c>
      <c r="AC64">
        <v>0</v>
      </c>
      <c r="AD64">
        <v>0</v>
      </c>
      <c r="AE64">
        <v>9.7771405767731885</v>
      </c>
      <c r="AF64">
        <v>2.6326575000000001</v>
      </c>
      <c r="AG64">
        <v>12.452187014800002</v>
      </c>
      <c r="AH64">
        <v>0</v>
      </c>
      <c r="AI64">
        <v>0</v>
      </c>
      <c r="AJ64">
        <v>0</v>
      </c>
      <c r="AK64">
        <v>15.622803496611507</v>
      </c>
      <c r="AL64">
        <v>0</v>
      </c>
      <c r="AM64">
        <v>4.6890834403600898</v>
      </c>
      <c r="AN64">
        <v>0.64745500000000011</v>
      </c>
      <c r="AO64">
        <v>0</v>
      </c>
      <c r="AP64">
        <v>0</v>
      </c>
      <c r="AQ64">
        <v>6.990849139999999</v>
      </c>
      <c r="AR64">
        <v>10.4807328</v>
      </c>
      <c r="AS64">
        <v>8.7797798613589073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719.86717305197715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5.1299869462809919</v>
      </c>
      <c r="L65">
        <v>454.4963296767786</v>
      </c>
      <c r="M65">
        <v>27.301227517985613</v>
      </c>
      <c r="N65">
        <v>17.523381267950967</v>
      </c>
      <c r="O65">
        <v>0</v>
      </c>
      <c r="P65">
        <v>41.330849855986934</v>
      </c>
      <c r="Q65">
        <v>3.2399907867298579</v>
      </c>
      <c r="R65">
        <v>12.577308186829269</v>
      </c>
      <c r="S65">
        <v>7.8297628295454542</v>
      </c>
      <c r="T65">
        <v>0</v>
      </c>
      <c r="U65">
        <v>24.850036205704406</v>
      </c>
      <c r="V65">
        <v>6.1487454613466337</v>
      </c>
      <c r="W65">
        <v>10.327422103386811</v>
      </c>
      <c r="X65">
        <v>43.513449876395811</v>
      </c>
      <c r="Y65">
        <v>0</v>
      </c>
      <c r="Z65">
        <v>3.8693537386363634</v>
      </c>
      <c r="AA65">
        <v>4.1674373151898729</v>
      </c>
      <c r="AB65">
        <v>0</v>
      </c>
      <c r="AC65">
        <v>0</v>
      </c>
      <c r="AD65">
        <v>0</v>
      </c>
      <c r="AE65">
        <v>9.7771405767731885</v>
      </c>
      <c r="AF65">
        <v>2.6326575000000001</v>
      </c>
      <c r="AG65">
        <v>12.452187014800002</v>
      </c>
      <c r="AH65">
        <v>0</v>
      </c>
      <c r="AI65">
        <v>0</v>
      </c>
      <c r="AJ65">
        <v>0</v>
      </c>
      <c r="AK65">
        <v>15.622803496611507</v>
      </c>
      <c r="AL65">
        <v>0</v>
      </c>
      <c r="AM65">
        <v>4.6890834403600898</v>
      </c>
      <c r="AN65">
        <v>0.64745500000000011</v>
      </c>
      <c r="AO65">
        <v>0</v>
      </c>
      <c r="AP65">
        <v>0.26602358135874066</v>
      </c>
      <c r="AQ65">
        <v>6.990849139999999</v>
      </c>
      <c r="AR65">
        <v>10.4807328</v>
      </c>
      <c r="AS65">
        <v>8.7797798613589073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734.64399418000994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5.1299495544852505</v>
      </c>
      <c r="L66">
        <v>454.48990817658108</v>
      </c>
      <c r="M66">
        <v>27.301227517985613</v>
      </c>
      <c r="N66">
        <v>17.523381267950967</v>
      </c>
      <c r="O66">
        <v>0</v>
      </c>
      <c r="P66">
        <v>41.330849855986934</v>
      </c>
      <c r="Q66">
        <v>3.2399907867298579</v>
      </c>
      <c r="R66">
        <v>12.577308186829269</v>
      </c>
      <c r="S66">
        <v>7.8297628295454542</v>
      </c>
      <c r="T66">
        <v>0</v>
      </c>
      <c r="U66">
        <v>24.850036205704406</v>
      </c>
      <c r="V66">
        <v>6.1487454613466337</v>
      </c>
      <c r="W66">
        <v>10.327422103386811</v>
      </c>
      <c r="X66">
        <v>43.513449876395811</v>
      </c>
      <c r="Y66">
        <v>0</v>
      </c>
      <c r="Z66">
        <v>3.8693537386363634</v>
      </c>
      <c r="AA66">
        <v>8.3348746303797459</v>
      </c>
      <c r="AB66">
        <v>0</v>
      </c>
      <c r="AC66">
        <v>0</v>
      </c>
      <c r="AD66">
        <v>0</v>
      </c>
      <c r="AE66">
        <v>4.8885702883865942</v>
      </c>
      <c r="AF66">
        <v>2.6326575000000001</v>
      </c>
      <c r="AG66">
        <v>12.452187014800002</v>
      </c>
      <c r="AH66">
        <v>5.6190436000000004</v>
      </c>
      <c r="AI66">
        <v>0</v>
      </c>
      <c r="AJ66">
        <v>0</v>
      </c>
      <c r="AK66">
        <v>15.622803496611507</v>
      </c>
      <c r="AL66">
        <v>0</v>
      </c>
      <c r="AM66">
        <v>4.6890834403600898</v>
      </c>
      <c r="AN66">
        <v>0.64745500000000011</v>
      </c>
      <c r="AO66">
        <v>0</v>
      </c>
      <c r="AP66">
        <v>0.26602358135874066</v>
      </c>
      <c r="AQ66">
        <v>6.990849139999999</v>
      </c>
      <c r="AR66">
        <v>10.4807328</v>
      </c>
      <c r="AS66">
        <v>8.7797798613589073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739.53544591482012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5.0200174987435471</v>
      </c>
      <c r="L67">
        <v>464.15993655200066</v>
      </c>
      <c r="M67">
        <v>27.301227517985613</v>
      </c>
      <c r="N67">
        <v>17.523381267950967</v>
      </c>
      <c r="O67">
        <v>0</v>
      </c>
      <c r="P67">
        <v>41.330849855986934</v>
      </c>
      <c r="Q67">
        <v>3.2399907867298579</v>
      </c>
      <c r="R67">
        <v>12.577308186829269</v>
      </c>
      <c r="S67">
        <v>7.8297628295454542</v>
      </c>
      <c r="T67">
        <v>0</v>
      </c>
      <c r="U67">
        <v>24.850036205704406</v>
      </c>
      <c r="V67">
        <v>6.149640920770878</v>
      </c>
      <c r="W67">
        <v>10.327422103386811</v>
      </c>
      <c r="X67">
        <v>43.513449876395811</v>
      </c>
      <c r="Y67">
        <v>0</v>
      </c>
      <c r="Z67">
        <v>3.8693537386363634</v>
      </c>
      <c r="AA67">
        <v>8.3348746303797459</v>
      </c>
      <c r="AB67">
        <v>0</v>
      </c>
      <c r="AC67">
        <v>0</v>
      </c>
      <c r="AD67">
        <v>0</v>
      </c>
      <c r="AE67">
        <v>4.8885702883865942</v>
      </c>
      <c r="AF67">
        <v>2.6326575000000001</v>
      </c>
      <c r="AG67">
        <v>12.452187014800002</v>
      </c>
      <c r="AH67">
        <v>5.6190436000000004</v>
      </c>
      <c r="AI67">
        <v>0</v>
      </c>
      <c r="AJ67">
        <v>0</v>
      </c>
      <c r="AK67">
        <v>15.622803496611507</v>
      </c>
      <c r="AL67">
        <v>0</v>
      </c>
      <c r="AM67">
        <v>4.6890834403600898</v>
      </c>
      <c r="AN67">
        <v>0.64745500000000011</v>
      </c>
      <c r="AO67">
        <v>0</v>
      </c>
      <c r="AP67">
        <v>0.26602358135874066</v>
      </c>
      <c r="AQ67">
        <v>10.486273709999999</v>
      </c>
      <c r="AR67">
        <v>10.4807328</v>
      </c>
      <c r="AS67">
        <v>8.3806987772821895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752.1927811798455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5.1299728316933688</v>
      </c>
      <c r="L68">
        <v>478.6656325208678</v>
      </c>
      <c r="M68">
        <v>27.301227517985613</v>
      </c>
      <c r="N68">
        <v>17.523381267950967</v>
      </c>
      <c r="O68">
        <v>0</v>
      </c>
      <c r="P68">
        <v>41.330849855986934</v>
      </c>
      <c r="Q68">
        <v>3.2399907867298579</v>
      </c>
      <c r="R68">
        <v>12.577308186829269</v>
      </c>
      <c r="S68">
        <v>7.8297628295454542</v>
      </c>
      <c r="T68">
        <v>0</v>
      </c>
      <c r="U68">
        <v>24.850036205704406</v>
      </c>
      <c r="V68">
        <v>6.1497979850107072</v>
      </c>
      <c r="W68">
        <v>10.679502536215734</v>
      </c>
      <c r="X68">
        <v>43.589238511882229</v>
      </c>
      <c r="Y68">
        <v>0</v>
      </c>
      <c r="Z68">
        <v>3.8693537386363634</v>
      </c>
      <c r="AA68">
        <v>8.3348746303797459</v>
      </c>
      <c r="AB68">
        <v>0</v>
      </c>
      <c r="AC68">
        <v>0</v>
      </c>
      <c r="AD68">
        <v>0</v>
      </c>
      <c r="AE68">
        <v>4.8885702883865942</v>
      </c>
      <c r="AF68">
        <v>2.6326575000000001</v>
      </c>
      <c r="AG68">
        <v>12.452187014800002</v>
      </c>
      <c r="AH68">
        <v>11.238087200000001</v>
      </c>
      <c r="AI68">
        <v>0</v>
      </c>
      <c r="AJ68">
        <v>0</v>
      </c>
      <c r="AK68">
        <v>15.622803496611507</v>
      </c>
      <c r="AL68">
        <v>0</v>
      </c>
      <c r="AM68">
        <v>4.6890834403600898</v>
      </c>
      <c r="AN68">
        <v>0.64745500000000011</v>
      </c>
      <c r="AO68">
        <v>0</v>
      </c>
      <c r="AP68">
        <v>0.26602358135874066</v>
      </c>
      <c r="AQ68">
        <v>10.486273709999999</v>
      </c>
      <c r="AR68">
        <v>10.4807328</v>
      </c>
      <c r="AS68">
        <v>8.3806987772821895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772.85550221421772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5.1299728316933688</v>
      </c>
      <c r="L69">
        <v>478.6656325208678</v>
      </c>
      <c r="M69">
        <v>27.301227517985613</v>
      </c>
      <c r="N69">
        <v>17.523381267950967</v>
      </c>
      <c r="O69">
        <v>0</v>
      </c>
      <c r="P69">
        <v>41.330849855986934</v>
      </c>
      <c r="Q69">
        <v>3.2399907867298579</v>
      </c>
      <c r="R69">
        <v>12.577308186829269</v>
      </c>
      <c r="S69">
        <v>7.8297628295454542</v>
      </c>
      <c r="T69">
        <v>0</v>
      </c>
      <c r="U69">
        <v>24.850036205704406</v>
      </c>
      <c r="V69">
        <v>6.1497979850107072</v>
      </c>
      <c r="W69">
        <v>10.679502536215734</v>
      </c>
      <c r="X69">
        <v>43.589269374763404</v>
      </c>
      <c r="Y69">
        <v>0</v>
      </c>
      <c r="Z69">
        <v>3.8693537386363634</v>
      </c>
      <c r="AA69">
        <v>8.3348746303797459</v>
      </c>
      <c r="AB69">
        <v>0</v>
      </c>
      <c r="AC69">
        <v>0</v>
      </c>
      <c r="AD69">
        <v>0</v>
      </c>
      <c r="AE69">
        <v>4.8885702883865942</v>
      </c>
      <c r="AF69">
        <v>2.6326575000000001</v>
      </c>
      <c r="AG69">
        <v>12.452187014800002</v>
      </c>
      <c r="AH69">
        <v>11.238087200000001</v>
      </c>
      <c r="AI69">
        <v>0</v>
      </c>
      <c r="AJ69">
        <v>0</v>
      </c>
      <c r="AK69">
        <v>15.622803496611507</v>
      </c>
      <c r="AL69">
        <v>0</v>
      </c>
      <c r="AM69">
        <v>4.6890834403600898</v>
      </c>
      <c r="AN69">
        <v>0.64745500000000011</v>
      </c>
      <c r="AO69">
        <v>0</v>
      </c>
      <c r="AP69">
        <v>0.26602358135874066</v>
      </c>
      <c r="AQ69">
        <v>10.486273709999999</v>
      </c>
      <c r="AR69">
        <v>10.4807328</v>
      </c>
      <c r="AS69">
        <v>8.7797798613589073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773.25461416117548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5.1299737049877843</v>
      </c>
      <c r="L70">
        <v>478.6656325208678</v>
      </c>
      <c r="M70">
        <v>27.301227517985613</v>
      </c>
      <c r="N70">
        <v>17.523381267950967</v>
      </c>
      <c r="O70">
        <v>0</v>
      </c>
      <c r="P70">
        <v>41.330849855986934</v>
      </c>
      <c r="Q70">
        <v>3.2399907867298579</v>
      </c>
      <c r="R70">
        <v>12.577308186829269</v>
      </c>
      <c r="S70">
        <v>7.8297628295454542</v>
      </c>
      <c r="T70">
        <v>0</v>
      </c>
      <c r="U70">
        <v>24.850036205704406</v>
      </c>
      <c r="V70">
        <v>6.1495467297344222</v>
      </c>
      <c r="W70">
        <v>10.679502536215734</v>
      </c>
      <c r="X70">
        <v>43.589269374763404</v>
      </c>
      <c r="Y70">
        <v>0</v>
      </c>
      <c r="Z70">
        <v>3.8693537386363634</v>
      </c>
      <c r="AA70">
        <v>12.50231194556962</v>
      </c>
      <c r="AB70">
        <v>0</v>
      </c>
      <c r="AC70">
        <v>0</v>
      </c>
      <c r="AD70">
        <v>0</v>
      </c>
      <c r="AE70">
        <v>4.8885702883865942</v>
      </c>
      <c r="AF70">
        <v>2.6326575000000001</v>
      </c>
      <c r="AG70">
        <v>12.452187014800002</v>
      </c>
      <c r="AH70">
        <v>11.238087200000001</v>
      </c>
      <c r="AI70">
        <v>0</v>
      </c>
      <c r="AJ70">
        <v>0</v>
      </c>
      <c r="AK70">
        <v>15.622803496611507</v>
      </c>
      <c r="AL70">
        <v>0</v>
      </c>
      <c r="AM70">
        <v>4.6890834403600898</v>
      </c>
      <c r="AN70">
        <v>0.64745500000000011</v>
      </c>
      <c r="AO70">
        <v>0</v>
      </c>
      <c r="AP70">
        <v>0.26602358135874066</v>
      </c>
      <c r="AQ70">
        <v>10.486273709999999</v>
      </c>
      <c r="AR70">
        <v>10.4807328</v>
      </c>
      <c r="AS70">
        <v>8.7797798613589073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777.42180109438345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5.1300157054199147</v>
      </c>
      <c r="L71">
        <v>495.00315125000009</v>
      </c>
      <c r="M71">
        <v>27.301227517985613</v>
      </c>
      <c r="N71">
        <v>17.523381267950967</v>
      </c>
      <c r="O71">
        <v>0</v>
      </c>
      <c r="P71">
        <v>41.330849855986934</v>
      </c>
      <c r="Q71">
        <v>3.2399907867298579</v>
      </c>
      <c r="R71">
        <v>12.577308186829269</v>
      </c>
      <c r="S71">
        <v>7.8297628295454542</v>
      </c>
      <c r="T71">
        <v>0</v>
      </c>
      <c r="U71">
        <v>24.850036205704406</v>
      </c>
      <c r="V71">
        <v>6.1497979850107072</v>
      </c>
      <c r="W71">
        <v>10.679502536215734</v>
      </c>
      <c r="X71">
        <v>43.589269374763404</v>
      </c>
      <c r="Y71">
        <v>0</v>
      </c>
      <c r="Z71">
        <v>3.8693537386363634</v>
      </c>
      <c r="AA71">
        <v>12.50231194556962</v>
      </c>
      <c r="AB71">
        <v>0.9887576534133532</v>
      </c>
      <c r="AC71">
        <v>0</v>
      </c>
      <c r="AD71">
        <v>0</v>
      </c>
      <c r="AE71">
        <v>4.8885702883865942</v>
      </c>
      <c r="AF71">
        <v>2.6326575000000001</v>
      </c>
      <c r="AG71">
        <v>12.452187014800002</v>
      </c>
      <c r="AH71">
        <v>18.2618917</v>
      </c>
      <c r="AI71">
        <v>0</v>
      </c>
      <c r="AJ71">
        <v>0</v>
      </c>
      <c r="AK71">
        <v>15.622803496611507</v>
      </c>
      <c r="AL71">
        <v>0</v>
      </c>
      <c r="AM71">
        <v>4.6890834403600898</v>
      </c>
      <c r="AN71">
        <v>0.64745500000000011</v>
      </c>
      <c r="AO71">
        <v>0</v>
      </c>
      <c r="AP71">
        <v>0.19001697531068765</v>
      </c>
      <c r="AQ71">
        <v>13.981698279999998</v>
      </c>
      <c r="AR71">
        <v>10.4807328</v>
      </c>
      <c r="AS71">
        <v>8.7797798613589073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805.19159319658957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5.1300154664442736</v>
      </c>
      <c r="L72">
        <v>505.00315124999997</v>
      </c>
      <c r="M72">
        <v>27.301227517985613</v>
      </c>
      <c r="N72">
        <v>17.523381267950967</v>
      </c>
      <c r="O72">
        <v>0</v>
      </c>
      <c r="P72">
        <v>41.330849855986934</v>
      </c>
      <c r="Q72">
        <v>3.2399907867298579</v>
      </c>
      <c r="R72">
        <v>12.577308186829269</v>
      </c>
      <c r="S72">
        <v>7.8297628295454542</v>
      </c>
      <c r="T72">
        <v>0</v>
      </c>
      <c r="U72">
        <v>24.850036205704406</v>
      </c>
      <c r="V72">
        <v>6.1497854042553195</v>
      </c>
      <c r="W72">
        <v>10.679502536215734</v>
      </c>
      <c r="X72">
        <v>43.589269374763404</v>
      </c>
      <c r="Y72">
        <v>0</v>
      </c>
      <c r="Z72">
        <v>3.8693537386363634</v>
      </c>
      <c r="AA72">
        <v>12.50231194556962</v>
      </c>
      <c r="AB72">
        <v>3.9075697381845451</v>
      </c>
      <c r="AC72">
        <v>0</v>
      </c>
      <c r="AD72">
        <v>2.6807677208175624</v>
      </c>
      <c r="AE72">
        <v>9.7771405767731885</v>
      </c>
      <c r="AF72">
        <v>5.2653150000000002</v>
      </c>
      <c r="AG72">
        <v>12.452187014800002</v>
      </c>
      <c r="AH72">
        <v>22.476174400000001</v>
      </c>
      <c r="AI72">
        <v>0</v>
      </c>
      <c r="AJ72">
        <v>0</v>
      </c>
      <c r="AK72">
        <v>15.622803496611507</v>
      </c>
      <c r="AL72">
        <v>0</v>
      </c>
      <c r="AM72">
        <v>4.6890834403600898</v>
      </c>
      <c r="AN72">
        <v>0.64745500000000011</v>
      </c>
      <c r="AO72">
        <v>0</v>
      </c>
      <c r="AP72">
        <v>0.19001697531068765</v>
      </c>
      <c r="AQ72">
        <v>13.981698279999998</v>
      </c>
      <c r="AR72">
        <v>10.4807328</v>
      </c>
      <c r="AS72">
        <v>8.7797798613589073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832.5266706708336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5.1299749145049791</v>
      </c>
      <c r="L73">
        <v>505.00315124999997</v>
      </c>
      <c r="M73">
        <v>27.301227517985613</v>
      </c>
      <c r="N73">
        <v>17.523381267950967</v>
      </c>
      <c r="O73">
        <v>0</v>
      </c>
      <c r="P73">
        <v>41.330849855986934</v>
      </c>
      <c r="Q73">
        <v>3.2393550308699721</v>
      </c>
      <c r="R73">
        <v>12.577456385365855</v>
      </c>
      <c r="S73">
        <v>7.8294398196594432</v>
      </c>
      <c r="T73">
        <v>0</v>
      </c>
      <c r="U73">
        <v>24.850036205704406</v>
      </c>
      <c r="V73">
        <v>6.149596142979453</v>
      </c>
      <c r="W73">
        <v>10.679502536215734</v>
      </c>
      <c r="X73">
        <v>43.589269374763404</v>
      </c>
      <c r="Y73">
        <v>0</v>
      </c>
      <c r="Z73">
        <v>3.8693537386363634</v>
      </c>
      <c r="AA73">
        <v>12.50231194556962</v>
      </c>
      <c r="AB73">
        <v>7.815139169542384</v>
      </c>
      <c r="AC73">
        <v>2.8713323540914089</v>
      </c>
      <c r="AD73">
        <v>2.6846869503406507</v>
      </c>
      <c r="AE73">
        <v>9.7771405767731885</v>
      </c>
      <c r="AF73">
        <v>7.8979724999999998</v>
      </c>
      <c r="AG73">
        <v>12.452187014800002</v>
      </c>
      <c r="AH73">
        <v>33.714261600000007</v>
      </c>
      <c r="AI73">
        <v>0</v>
      </c>
      <c r="AJ73">
        <v>0</v>
      </c>
      <c r="AK73">
        <v>15.622803496611507</v>
      </c>
      <c r="AL73">
        <v>0</v>
      </c>
      <c r="AM73">
        <v>4.6890834403600898</v>
      </c>
      <c r="AN73">
        <v>0.64745500000000011</v>
      </c>
      <c r="AO73">
        <v>0</v>
      </c>
      <c r="AP73">
        <v>0.19001697531068765</v>
      </c>
      <c r="AQ73">
        <v>13.981698279999998</v>
      </c>
      <c r="AR73">
        <v>10.4807328</v>
      </c>
      <c r="AS73">
        <v>8.7797798613589073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853.17919600538164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5.1299749145049791</v>
      </c>
      <c r="L74">
        <v>489.99868659615413</v>
      </c>
      <c r="M74">
        <v>27.301227517985613</v>
      </c>
      <c r="N74">
        <v>17.523381267950967</v>
      </c>
      <c r="O74">
        <v>0</v>
      </c>
      <c r="P74">
        <v>41.330849855986934</v>
      </c>
      <c r="Q74">
        <v>3.2393550308699721</v>
      </c>
      <c r="R74">
        <v>12.577930129756098</v>
      </c>
      <c r="S74">
        <v>7.8294398196594432</v>
      </c>
      <c r="T74">
        <v>0</v>
      </c>
      <c r="U74">
        <v>24.850036205704406</v>
      </c>
      <c r="V74">
        <v>6.1493823155827165</v>
      </c>
      <c r="W74">
        <v>10.679502536215734</v>
      </c>
      <c r="X74">
        <v>43.589269374763404</v>
      </c>
      <c r="Y74">
        <v>0</v>
      </c>
      <c r="Z74">
        <v>5.804030761363637</v>
      </c>
      <c r="AA74">
        <v>12.50231194556962</v>
      </c>
      <c r="AB74">
        <v>11.722708907726929</v>
      </c>
      <c r="AC74">
        <v>5.7426650149992149</v>
      </c>
      <c r="AD74">
        <v>5.4085665027252086</v>
      </c>
      <c r="AE74">
        <v>9.7771405767731885</v>
      </c>
      <c r="AF74">
        <v>10.53063</v>
      </c>
      <c r="AG74">
        <v>12.452187014800002</v>
      </c>
      <c r="AH74">
        <v>41.637113137360082</v>
      </c>
      <c r="AI74">
        <v>0</v>
      </c>
      <c r="AJ74">
        <v>0</v>
      </c>
      <c r="AK74">
        <v>15.622803496611507</v>
      </c>
      <c r="AL74">
        <v>0</v>
      </c>
      <c r="AM74">
        <v>4.6890834403600898</v>
      </c>
      <c r="AN74">
        <v>0.64745500000000011</v>
      </c>
      <c r="AO74">
        <v>0</v>
      </c>
      <c r="AP74">
        <v>0.19001697531068765</v>
      </c>
      <c r="AQ74">
        <v>13.981698279999998</v>
      </c>
      <c r="AR74">
        <v>10.4807328</v>
      </c>
      <c r="AS74">
        <v>8.7797798613589073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860.16795928009333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5.1299749145049791</v>
      </c>
      <c r="L75">
        <v>495.00315125000009</v>
      </c>
      <c r="M75">
        <v>27.301227517985613</v>
      </c>
      <c r="N75">
        <v>17.523381267950967</v>
      </c>
      <c r="O75">
        <v>0</v>
      </c>
      <c r="P75">
        <v>41.330849855986934</v>
      </c>
      <c r="Q75">
        <v>3.2393550308699721</v>
      </c>
      <c r="R75">
        <v>12.577456385365855</v>
      </c>
      <c r="S75">
        <v>7.8303693998560284</v>
      </c>
      <c r="T75">
        <v>0</v>
      </c>
      <c r="U75">
        <v>24.850036205704406</v>
      </c>
      <c r="V75">
        <v>6.1493823155827165</v>
      </c>
      <c r="W75">
        <v>10.679502536215734</v>
      </c>
      <c r="X75">
        <v>43.589269374763404</v>
      </c>
      <c r="Y75">
        <v>0</v>
      </c>
      <c r="Z75">
        <v>5.804030761363637</v>
      </c>
      <c r="AA75">
        <v>12.50231194556962</v>
      </c>
      <c r="AB75">
        <v>11.722708907726929</v>
      </c>
      <c r="AC75">
        <v>5.7426650149992149</v>
      </c>
      <c r="AD75">
        <v>8.1316618410295227</v>
      </c>
      <c r="AE75">
        <v>9.7771405767731885</v>
      </c>
      <c r="AF75">
        <v>10.53063</v>
      </c>
      <c r="AG75">
        <v>12.452187014800002</v>
      </c>
      <c r="AH75">
        <v>41.637113137360082</v>
      </c>
      <c r="AI75">
        <v>0</v>
      </c>
      <c r="AJ75">
        <v>0</v>
      </c>
      <c r="AK75">
        <v>15.622803496611507</v>
      </c>
      <c r="AL75">
        <v>0</v>
      </c>
      <c r="AM75">
        <v>4.6890834403600898</v>
      </c>
      <c r="AN75">
        <v>0.64745500000000011</v>
      </c>
      <c r="AO75">
        <v>0</v>
      </c>
      <c r="AP75">
        <v>0.57005031234465608</v>
      </c>
      <c r="AQ75">
        <v>13.981698279999998</v>
      </c>
      <c r="AR75">
        <v>10.4807328</v>
      </c>
      <c r="AS75">
        <v>9.4630060612548341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868.95923464498003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5.1300167400367878</v>
      </c>
      <c r="L76">
        <v>529.47006449964408</v>
      </c>
      <c r="M76">
        <v>27.301227517985613</v>
      </c>
      <c r="N76">
        <v>17.523381267950967</v>
      </c>
      <c r="O76">
        <v>0</v>
      </c>
      <c r="P76">
        <v>41.330849855986934</v>
      </c>
      <c r="Q76">
        <v>3.2399907867298579</v>
      </c>
      <c r="R76">
        <v>12.577308186829269</v>
      </c>
      <c r="S76">
        <v>7.8303693998560284</v>
      </c>
      <c r="T76">
        <v>0</v>
      </c>
      <c r="U76">
        <v>24.850036205704406</v>
      </c>
      <c r="V76">
        <v>6.1492942069825443</v>
      </c>
      <c r="W76">
        <v>10.679502536215734</v>
      </c>
      <c r="X76">
        <v>43.589269374763404</v>
      </c>
      <c r="Y76">
        <v>0</v>
      </c>
      <c r="Z76">
        <v>5.804030761363637</v>
      </c>
      <c r="AA76">
        <v>12.50231194556962</v>
      </c>
      <c r="AB76">
        <v>11.722708907726929</v>
      </c>
      <c r="AC76">
        <v>5.7426650149992149</v>
      </c>
      <c r="AD76">
        <v>10.842215890310369</v>
      </c>
      <c r="AE76">
        <v>9.7771405767731885</v>
      </c>
      <c r="AF76">
        <v>10.53063</v>
      </c>
      <c r="AG76">
        <v>12.452187014800002</v>
      </c>
      <c r="AH76">
        <v>41.637113137360082</v>
      </c>
      <c r="AI76">
        <v>0</v>
      </c>
      <c r="AJ76">
        <v>0</v>
      </c>
      <c r="AK76">
        <v>15.622803496611507</v>
      </c>
      <c r="AL76">
        <v>0</v>
      </c>
      <c r="AM76">
        <v>4.6890834403600898</v>
      </c>
      <c r="AN76">
        <v>0.64745500000000011</v>
      </c>
      <c r="AO76">
        <v>0</v>
      </c>
      <c r="AP76">
        <v>0.57005031234465608</v>
      </c>
      <c r="AQ76">
        <v>13.981698279999998</v>
      </c>
      <c r="AR76">
        <v>10.4807328</v>
      </c>
      <c r="AS76">
        <v>9.4630060612548341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906.13714321815974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4.8200095436219756</v>
      </c>
      <c r="L77">
        <v>559.00766702737906</v>
      </c>
      <c r="M77">
        <v>27.301227517985613</v>
      </c>
      <c r="N77">
        <v>17.523381267950967</v>
      </c>
      <c r="O77">
        <v>0</v>
      </c>
      <c r="P77">
        <v>41.330849855986934</v>
      </c>
      <c r="Q77">
        <v>3.2399907867298579</v>
      </c>
      <c r="R77">
        <v>12.577308186829269</v>
      </c>
      <c r="S77">
        <v>7.8297628295454542</v>
      </c>
      <c r="T77">
        <v>0</v>
      </c>
      <c r="U77">
        <v>24.850036205704406</v>
      </c>
      <c r="V77">
        <v>6.1492942069825443</v>
      </c>
      <c r="W77">
        <v>10.679502536215734</v>
      </c>
      <c r="X77">
        <v>43.589269374763404</v>
      </c>
      <c r="Y77">
        <v>0</v>
      </c>
      <c r="Z77">
        <v>5.804030761363637</v>
      </c>
      <c r="AA77">
        <v>12.50231194556962</v>
      </c>
      <c r="AB77">
        <v>11.722708907726929</v>
      </c>
      <c r="AC77">
        <v>5.7426650149992149</v>
      </c>
      <c r="AD77">
        <v>10.842215890310369</v>
      </c>
      <c r="AE77">
        <v>9.7771405767731885</v>
      </c>
      <c r="AF77">
        <v>10.53063</v>
      </c>
      <c r="AG77">
        <v>12.452187014800002</v>
      </c>
      <c r="AH77">
        <v>41.637113137360082</v>
      </c>
      <c r="AI77">
        <v>0</v>
      </c>
      <c r="AJ77">
        <v>0</v>
      </c>
      <c r="AK77">
        <v>15.622803496611507</v>
      </c>
      <c r="AL77">
        <v>0</v>
      </c>
      <c r="AM77">
        <v>4.6890834403600898</v>
      </c>
      <c r="AN77">
        <v>0.64745500000000011</v>
      </c>
      <c r="AO77">
        <v>0</v>
      </c>
      <c r="AP77">
        <v>0.76006728765534382</v>
      </c>
      <c r="AQ77">
        <v>13.981698279999998</v>
      </c>
      <c r="AR77">
        <v>10.4807328</v>
      </c>
      <c r="AS77">
        <v>9.4630060612548341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935.55414895447996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5.1300313661510186</v>
      </c>
      <c r="L78">
        <v>559.40658738643128</v>
      </c>
      <c r="M78">
        <v>27.301227517985613</v>
      </c>
      <c r="N78">
        <v>17.523381267950967</v>
      </c>
      <c r="O78">
        <v>0</v>
      </c>
      <c r="P78">
        <v>41.330849855986934</v>
      </c>
      <c r="Q78">
        <v>3.2399907867298579</v>
      </c>
      <c r="R78">
        <v>12.577308186829269</v>
      </c>
      <c r="S78">
        <v>7.8297628295454542</v>
      </c>
      <c r="T78">
        <v>0</v>
      </c>
      <c r="U78">
        <v>24.850036205704406</v>
      </c>
      <c r="V78">
        <v>6.1492942069825443</v>
      </c>
      <c r="W78">
        <v>10.679502536215734</v>
      </c>
      <c r="X78">
        <v>43.589269374763404</v>
      </c>
      <c r="Y78">
        <v>0</v>
      </c>
      <c r="Z78">
        <v>5.804030761363637</v>
      </c>
      <c r="AA78">
        <v>12.50231194556962</v>
      </c>
      <c r="AB78">
        <v>11.722708907726929</v>
      </c>
      <c r="AC78">
        <v>5.7426650149992149</v>
      </c>
      <c r="AD78">
        <v>10.842215890310369</v>
      </c>
      <c r="AE78">
        <v>9.7771405767731885</v>
      </c>
      <c r="AF78">
        <v>10.53063</v>
      </c>
      <c r="AG78">
        <v>12.452187014800002</v>
      </c>
      <c r="AH78">
        <v>41.637113137360082</v>
      </c>
      <c r="AI78">
        <v>0</v>
      </c>
      <c r="AJ78">
        <v>0</v>
      </c>
      <c r="AK78">
        <v>15.622803496611507</v>
      </c>
      <c r="AL78">
        <v>0</v>
      </c>
      <c r="AM78">
        <v>4.6890834403600898</v>
      </c>
      <c r="AN78">
        <v>0.64745500000000011</v>
      </c>
      <c r="AO78">
        <v>0</v>
      </c>
      <c r="AP78">
        <v>0.76006728765534382</v>
      </c>
      <c r="AQ78">
        <v>13.981698279999998</v>
      </c>
      <c r="AR78">
        <v>10.4807328</v>
      </c>
      <c r="AS78">
        <v>9.4630060612548341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936.26309113606123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5.1300313661510186</v>
      </c>
      <c r="L79">
        <v>559.40658738643128</v>
      </c>
      <c r="M79">
        <v>27.301227517985613</v>
      </c>
      <c r="N79">
        <v>17.523381267950967</v>
      </c>
      <c r="O79">
        <v>0</v>
      </c>
      <c r="P79">
        <v>41.330849855986934</v>
      </c>
      <c r="Q79">
        <v>3.2399907867298579</v>
      </c>
      <c r="R79">
        <v>12.577308186829269</v>
      </c>
      <c r="S79">
        <v>7.8297628295454542</v>
      </c>
      <c r="T79">
        <v>0</v>
      </c>
      <c r="U79">
        <v>24.850036205704406</v>
      </c>
      <c r="V79">
        <v>6.1492942069825443</v>
      </c>
      <c r="W79">
        <v>10.327422103386811</v>
      </c>
      <c r="X79">
        <v>43.589269374763404</v>
      </c>
      <c r="Y79">
        <v>0</v>
      </c>
      <c r="Z79">
        <v>5.804030761363637</v>
      </c>
      <c r="AA79">
        <v>12.50231194556962</v>
      </c>
      <c r="AB79">
        <v>11.722708907726929</v>
      </c>
      <c r="AC79">
        <v>5.7426650149992149</v>
      </c>
      <c r="AD79">
        <v>10.842215890310369</v>
      </c>
      <c r="AE79">
        <v>9.7771405767731885</v>
      </c>
      <c r="AF79">
        <v>10.53063</v>
      </c>
      <c r="AG79">
        <v>12.452187014800002</v>
      </c>
      <c r="AH79">
        <v>41.637113137360082</v>
      </c>
      <c r="AI79">
        <v>0</v>
      </c>
      <c r="AJ79">
        <v>0</v>
      </c>
      <c r="AK79">
        <v>15.622803496611507</v>
      </c>
      <c r="AL79">
        <v>0</v>
      </c>
      <c r="AM79">
        <v>4.6890834403600898</v>
      </c>
      <c r="AN79">
        <v>0.64745500000000011</v>
      </c>
      <c r="AO79">
        <v>0</v>
      </c>
      <c r="AP79">
        <v>0.57005031234465608</v>
      </c>
      <c r="AQ79">
        <v>13.981698279999998</v>
      </c>
      <c r="AR79">
        <v>10.4807328</v>
      </c>
      <c r="AS79">
        <v>9.4630060612548341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935.7209937279215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8.9900921215950795</v>
      </c>
      <c r="L80">
        <v>559.40658738643128</v>
      </c>
      <c r="M80">
        <v>27.301227517985613</v>
      </c>
      <c r="N80">
        <v>17.523381267950967</v>
      </c>
      <c r="O80">
        <v>0</v>
      </c>
      <c r="P80">
        <v>41.330849855986934</v>
      </c>
      <c r="Q80">
        <v>3.2399907867298579</v>
      </c>
      <c r="R80">
        <v>12.577308186829269</v>
      </c>
      <c r="S80">
        <v>7.8297628295454542</v>
      </c>
      <c r="T80">
        <v>0</v>
      </c>
      <c r="U80">
        <v>24.850036205704406</v>
      </c>
      <c r="V80">
        <v>6.1492942069825443</v>
      </c>
      <c r="W80">
        <v>10.327422103386811</v>
      </c>
      <c r="X80">
        <v>43.589269374763404</v>
      </c>
      <c r="Y80">
        <v>0</v>
      </c>
      <c r="Z80">
        <v>1.9346770227272727</v>
      </c>
      <c r="AA80">
        <v>12.50231194556962</v>
      </c>
      <c r="AB80">
        <v>11.722708907726929</v>
      </c>
      <c r="AC80">
        <v>5.7426650149992149</v>
      </c>
      <c r="AD80">
        <v>8.1316618410295227</v>
      </c>
      <c r="AE80">
        <v>9.7771405767731885</v>
      </c>
      <c r="AF80">
        <v>5.2653150000000002</v>
      </c>
      <c r="AG80">
        <v>12.452187014800002</v>
      </c>
      <c r="AH80">
        <v>27.758075322639915</v>
      </c>
      <c r="AI80">
        <v>0</v>
      </c>
      <c r="AJ80">
        <v>0</v>
      </c>
      <c r="AK80">
        <v>15.622803496611507</v>
      </c>
      <c r="AL80">
        <v>0</v>
      </c>
      <c r="AM80">
        <v>4.6890834403600898</v>
      </c>
      <c r="AN80">
        <v>0.64745500000000011</v>
      </c>
      <c r="AO80">
        <v>0</v>
      </c>
      <c r="AP80">
        <v>0.57005031234465608</v>
      </c>
      <c r="AQ80">
        <v>13.981698279999998</v>
      </c>
      <c r="AR80">
        <v>10.4807328</v>
      </c>
      <c r="AS80">
        <v>9.4630060612548341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913.85679388072833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8.9900921215950795</v>
      </c>
      <c r="L81">
        <v>559.40658738643128</v>
      </c>
      <c r="M81">
        <v>27.301227517985613</v>
      </c>
      <c r="N81">
        <v>17.523381267950967</v>
      </c>
      <c r="O81">
        <v>0</v>
      </c>
      <c r="P81">
        <v>41.330849855986934</v>
      </c>
      <c r="Q81">
        <v>3.2399907867298579</v>
      </c>
      <c r="R81">
        <v>12.577308186829269</v>
      </c>
      <c r="S81">
        <v>7.8297628295454542</v>
      </c>
      <c r="T81">
        <v>0</v>
      </c>
      <c r="U81">
        <v>24.850036205704406</v>
      </c>
      <c r="V81">
        <v>6.1492942069825443</v>
      </c>
      <c r="W81">
        <v>10.327422103386811</v>
      </c>
      <c r="X81">
        <v>43.589269374763404</v>
      </c>
      <c r="Y81">
        <v>0</v>
      </c>
      <c r="Z81">
        <v>1.9346770227272727</v>
      </c>
      <c r="AA81">
        <v>8.3348746303797459</v>
      </c>
      <c r="AB81">
        <v>11.722708907726929</v>
      </c>
      <c r="AC81">
        <v>5.7426650149992149</v>
      </c>
      <c r="AD81">
        <v>8.1316618410295227</v>
      </c>
      <c r="AE81">
        <v>9.7771405767731885</v>
      </c>
      <c r="AF81">
        <v>5.2653150000000002</v>
      </c>
      <c r="AG81">
        <v>12.452187014800002</v>
      </c>
      <c r="AH81">
        <v>22.476174400000001</v>
      </c>
      <c r="AI81">
        <v>0</v>
      </c>
      <c r="AJ81">
        <v>0</v>
      </c>
      <c r="AK81">
        <v>15.622803496611507</v>
      </c>
      <c r="AL81">
        <v>0</v>
      </c>
      <c r="AM81">
        <v>4.6890834403600898</v>
      </c>
      <c r="AN81">
        <v>0.64745500000000011</v>
      </c>
      <c r="AO81">
        <v>0</v>
      </c>
      <c r="AP81">
        <v>0.57005031234465608</v>
      </c>
      <c r="AQ81">
        <v>13.981698279999998</v>
      </c>
      <c r="AR81">
        <v>10.4807328</v>
      </c>
      <c r="AS81">
        <v>9.4630060612548341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904.40745564289853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8.9900921215950795</v>
      </c>
      <c r="L82">
        <v>559.40658738643128</v>
      </c>
      <c r="M82">
        <v>27.301227517985613</v>
      </c>
      <c r="N82">
        <v>17.523381267950967</v>
      </c>
      <c r="O82">
        <v>0</v>
      </c>
      <c r="P82">
        <v>41.330849855986934</v>
      </c>
      <c r="Q82">
        <v>3.2399907867298579</v>
      </c>
      <c r="R82">
        <v>12.577308186829269</v>
      </c>
      <c r="S82">
        <v>7.8297628295454542</v>
      </c>
      <c r="T82">
        <v>0</v>
      </c>
      <c r="U82">
        <v>24.850036205704406</v>
      </c>
      <c r="V82">
        <v>6.1492942069825443</v>
      </c>
      <c r="W82">
        <v>10.327422103386811</v>
      </c>
      <c r="X82">
        <v>43.589269374763404</v>
      </c>
      <c r="Y82">
        <v>0</v>
      </c>
      <c r="Z82">
        <v>3.8693537386363634</v>
      </c>
      <c r="AA82">
        <v>8.3348746303797459</v>
      </c>
      <c r="AB82">
        <v>7.815139169542384</v>
      </c>
      <c r="AC82">
        <v>5.7426650149992149</v>
      </c>
      <c r="AD82">
        <v>5.4085665027252086</v>
      </c>
      <c r="AE82">
        <v>9.7771405767731885</v>
      </c>
      <c r="AF82">
        <v>5.2653150000000002</v>
      </c>
      <c r="AG82">
        <v>12.452187014800002</v>
      </c>
      <c r="AH82">
        <v>16.857130800000004</v>
      </c>
      <c r="AI82">
        <v>0</v>
      </c>
      <c r="AJ82">
        <v>0</v>
      </c>
      <c r="AK82">
        <v>15.622803496611507</v>
      </c>
      <c r="AL82">
        <v>0</v>
      </c>
      <c r="AM82">
        <v>4.6890834403600898</v>
      </c>
      <c r="AN82">
        <v>0.64745500000000011</v>
      </c>
      <c r="AO82">
        <v>0</v>
      </c>
      <c r="AP82">
        <v>0.57005031234465608</v>
      </c>
      <c r="AQ82">
        <v>13.981698279999998</v>
      </c>
      <c r="AR82">
        <v>10.4807328</v>
      </c>
      <c r="AS82">
        <v>9.1788606386410958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893.80827825970505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9.0004369052338831</v>
      </c>
      <c r="L83">
        <v>514.40017714108615</v>
      </c>
      <c r="M83">
        <v>27.301227517985613</v>
      </c>
      <c r="N83">
        <v>17.523381267950967</v>
      </c>
      <c r="O83">
        <v>0</v>
      </c>
      <c r="P83">
        <v>41.330849855986934</v>
      </c>
      <c r="Q83">
        <v>3.2399907867298579</v>
      </c>
      <c r="R83">
        <v>12.577308186829269</v>
      </c>
      <c r="S83">
        <v>7.8297628295454542</v>
      </c>
      <c r="T83">
        <v>0</v>
      </c>
      <c r="U83">
        <v>24.850036205704406</v>
      </c>
      <c r="V83">
        <v>6.1492942069825443</v>
      </c>
      <c r="W83">
        <v>10.327422103386811</v>
      </c>
      <c r="X83">
        <v>43.589269374763404</v>
      </c>
      <c r="Y83">
        <v>0</v>
      </c>
      <c r="Z83">
        <v>3.8693537386363634</v>
      </c>
      <c r="AA83">
        <v>8.3348746303797459</v>
      </c>
      <c r="AB83">
        <v>7.815139169542384</v>
      </c>
      <c r="AC83">
        <v>5.7426650149992149</v>
      </c>
      <c r="AD83">
        <v>2.7042830979560937</v>
      </c>
      <c r="AE83">
        <v>4.8885702883865942</v>
      </c>
      <c r="AF83">
        <v>5.2653150000000002</v>
      </c>
      <c r="AG83">
        <v>12.452187014800002</v>
      </c>
      <c r="AH83">
        <v>11.238087200000001</v>
      </c>
      <c r="AI83">
        <v>0</v>
      </c>
      <c r="AJ83">
        <v>0</v>
      </c>
      <c r="AK83">
        <v>15.622803496611507</v>
      </c>
      <c r="AL83">
        <v>0</v>
      </c>
      <c r="AM83">
        <v>4.6890834403600898</v>
      </c>
      <c r="AN83">
        <v>0.64745500000000011</v>
      </c>
      <c r="AO83">
        <v>0</v>
      </c>
      <c r="AP83">
        <v>0.95008426296603132</v>
      </c>
      <c r="AQ83">
        <v>10.486273709999999</v>
      </c>
      <c r="AR83">
        <v>10.4807328</v>
      </c>
      <c r="AS83">
        <v>9.1788606386410958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832.48492488546435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9.0007905892485489</v>
      </c>
      <c r="L84">
        <v>474.82425132624502</v>
      </c>
      <c r="M84">
        <v>27.301227517985613</v>
      </c>
      <c r="N84">
        <v>17.523381267950967</v>
      </c>
      <c r="O84">
        <v>0</v>
      </c>
      <c r="P84">
        <v>41.330849855986934</v>
      </c>
      <c r="Q84">
        <v>3.2399907867298579</v>
      </c>
      <c r="R84">
        <v>12.577308186829269</v>
      </c>
      <c r="S84">
        <v>7.8297628295454542</v>
      </c>
      <c r="T84">
        <v>0</v>
      </c>
      <c r="U84">
        <v>24.850036205704406</v>
      </c>
      <c r="V84">
        <v>6.1492942069825443</v>
      </c>
      <c r="W84">
        <v>10.327422103386811</v>
      </c>
      <c r="X84">
        <v>43.589269374763404</v>
      </c>
      <c r="Y84">
        <v>0</v>
      </c>
      <c r="Z84">
        <v>3.8693537386363634</v>
      </c>
      <c r="AA84">
        <v>8.3348746303797459</v>
      </c>
      <c r="AB84">
        <v>7.815139169542384</v>
      </c>
      <c r="AC84">
        <v>5.7426650149992149</v>
      </c>
      <c r="AD84">
        <v>2.7042830979560937</v>
      </c>
      <c r="AE84">
        <v>4.8885702883865942</v>
      </c>
      <c r="AF84">
        <v>5.2653150000000002</v>
      </c>
      <c r="AG84">
        <v>12.452187014800002</v>
      </c>
      <c r="AH84">
        <v>5.6190436000000004</v>
      </c>
      <c r="AI84">
        <v>0</v>
      </c>
      <c r="AJ84">
        <v>0</v>
      </c>
      <c r="AK84">
        <v>15.622803496611507</v>
      </c>
      <c r="AL84">
        <v>0</v>
      </c>
      <c r="AM84">
        <v>4.6890834403600898</v>
      </c>
      <c r="AN84">
        <v>0.64745500000000011</v>
      </c>
      <c r="AO84">
        <v>0</v>
      </c>
      <c r="AP84">
        <v>0.95008426296603132</v>
      </c>
      <c r="AQ84">
        <v>10.486273709999999</v>
      </c>
      <c r="AR84">
        <v>10.4807328</v>
      </c>
      <c r="AS84">
        <v>9.1788606386410958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787.29030915463795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9.0005435738620125</v>
      </c>
      <c r="L85">
        <v>474.82425132624502</v>
      </c>
      <c r="M85">
        <v>27.301227517985613</v>
      </c>
      <c r="N85">
        <v>17.523381267950967</v>
      </c>
      <c r="O85">
        <v>0</v>
      </c>
      <c r="P85">
        <v>41.330849855986934</v>
      </c>
      <c r="Q85">
        <v>3.2399907867298579</v>
      </c>
      <c r="R85">
        <v>12.577308186829269</v>
      </c>
      <c r="S85">
        <v>7.8297628295454542</v>
      </c>
      <c r="T85">
        <v>0</v>
      </c>
      <c r="U85">
        <v>24.850036205704406</v>
      </c>
      <c r="V85">
        <v>6.1492942069825443</v>
      </c>
      <c r="W85">
        <v>10.327422103386811</v>
      </c>
      <c r="X85">
        <v>43.589269374763404</v>
      </c>
      <c r="Y85">
        <v>0</v>
      </c>
      <c r="Z85">
        <v>3.8693537386363634</v>
      </c>
      <c r="AA85">
        <v>8.3348746303797459</v>
      </c>
      <c r="AB85">
        <v>7.815139169542384</v>
      </c>
      <c r="AC85">
        <v>5.7426650149992149</v>
      </c>
      <c r="AD85">
        <v>2.7042830979560937</v>
      </c>
      <c r="AE85">
        <v>4.8885702883865942</v>
      </c>
      <c r="AF85">
        <v>5.2653150000000002</v>
      </c>
      <c r="AG85">
        <v>12.452187014800002</v>
      </c>
      <c r="AH85">
        <v>0</v>
      </c>
      <c r="AI85">
        <v>0</v>
      </c>
      <c r="AJ85">
        <v>0</v>
      </c>
      <c r="AK85">
        <v>15.622803496611507</v>
      </c>
      <c r="AL85">
        <v>0</v>
      </c>
      <c r="AM85">
        <v>4.6890834403600898</v>
      </c>
      <c r="AN85">
        <v>0.64745500000000011</v>
      </c>
      <c r="AO85">
        <v>0</v>
      </c>
      <c r="AP85">
        <v>0.95008426296603132</v>
      </c>
      <c r="AQ85">
        <v>10.486273709999999</v>
      </c>
      <c r="AR85">
        <v>10.4807328</v>
      </c>
      <c r="AS85">
        <v>9.1788606386410958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781.67101853925135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9.0007905892485489</v>
      </c>
      <c r="L86">
        <v>474.82425132624502</v>
      </c>
      <c r="M86">
        <v>27.301227517985613</v>
      </c>
      <c r="N86">
        <v>17.523381267950967</v>
      </c>
      <c r="O86">
        <v>0</v>
      </c>
      <c r="P86">
        <v>41.330849855986934</v>
      </c>
      <c r="Q86">
        <v>3.2399907867298579</v>
      </c>
      <c r="R86">
        <v>12.577308186829269</v>
      </c>
      <c r="S86">
        <v>7.8297628295454542</v>
      </c>
      <c r="T86">
        <v>0</v>
      </c>
      <c r="U86">
        <v>24.850036205704406</v>
      </c>
      <c r="V86">
        <v>6.1492942069825443</v>
      </c>
      <c r="W86">
        <v>10.327422103386811</v>
      </c>
      <c r="X86">
        <v>43.589269374763404</v>
      </c>
      <c r="Y86">
        <v>0</v>
      </c>
      <c r="Z86">
        <v>3.8693537386363634</v>
      </c>
      <c r="AA86">
        <v>8.3348746303797459</v>
      </c>
      <c r="AB86">
        <v>7.815139169542384</v>
      </c>
      <c r="AC86">
        <v>5.7426650149992149</v>
      </c>
      <c r="AD86">
        <v>2.7042830979560937</v>
      </c>
      <c r="AE86">
        <v>4.8885702883865942</v>
      </c>
      <c r="AF86">
        <v>5.2653150000000002</v>
      </c>
      <c r="AG86">
        <v>12.452187014800002</v>
      </c>
      <c r="AH86">
        <v>0</v>
      </c>
      <c r="AI86">
        <v>0</v>
      </c>
      <c r="AJ86">
        <v>0</v>
      </c>
      <c r="AK86">
        <v>15.622803496611507</v>
      </c>
      <c r="AL86">
        <v>0</v>
      </c>
      <c r="AM86">
        <v>4.6890834403600898</v>
      </c>
      <c r="AN86">
        <v>0.64745500000000011</v>
      </c>
      <c r="AO86">
        <v>0</v>
      </c>
      <c r="AP86">
        <v>0.95008426296603132</v>
      </c>
      <c r="AQ86">
        <v>10.486273709999999</v>
      </c>
      <c r="AR86">
        <v>10.4807328</v>
      </c>
      <c r="AS86">
        <v>9.1788606386410958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781.6712655546379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9.0007961127245544</v>
      </c>
      <c r="L87">
        <v>474.82425132624502</v>
      </c>
      <c r="M87">
        <v>27.301227517985613</v>
      </c>
      <c r="N87">
        <v>17.523381267950967</v>
      </c>
      <c r="O87">
        <v>0</v>
      </c>
      <c r="P87">
        <v>41.330849855986934</v>
      </c>
      <c r="Q87">
        <v>3.2399907867298579</v>
      </c>
      <c r="R87">
        <v>12.577308186829269</v>
      </c>
      <c r="S87">
        <v>7.8297628295454542</v>
      </c>
      <c r="T87">
        <v>0</v>
      </c>
      <c r="U87">
        <v>24.850036205704406</v>
      </c>
      <c r="V87">
        <v>6.1492942069825443</v>
      </c>
      <c r="W87">
        <v>10.327422103386811</v>
      </c>
      <c r="X87">
        <v>43.589269374763404</v>
      </c>
      <c r="Y87">
        <v>0</v>
      </c>
      <c r="Z87">
        <v>3.8693537386363634</v>
      </c>
      <c r="AA87">
        <v>8.3348746303797459</v>
      </c>
      <c r="AB87">
        <v>7.815139169542384</v>
      </c>
      <c r="AC87">
        <v>5.7426650149992149</v>
      </c>
      <c r="AD87">
        <v>2.7042830979560937</v>
      </c>
      <c r="AE87">
        <v>4.8885702883865942</v>
      </c>
      <c r="AF87">
        <v>5.2653150000000002</v>
      </c>
      <c r="AG87">
        <v>12.452187014800002</v>
      </c>
      <c r="AH87">
        <v>0</v>
      </c>
      <c r="AI87">
        <v>0</v>
      </c>
      <c r="AJ87">
        <v>0</v>
      </c>
      <c r="AK87">
        <v>15.622803496611507</v>
      </c>
      <c r="AL87">
        <v>0</v>
      </c>
      <c r="AM87">
        <v>4.6890834403600898</v>
      </c>
      <c r="AN87">
        <v>0.64745500000000011</v>
      </c>
      <c r="AO87">
        <v>0</v>
      </c>
      <c r="AP87">
        <v>0</v>
      </c>
      <c r="AQ87">
        <v>10.486273709999999</v>
      </c>
      <c r="AR87">
        <v>10.4807328</v>
      </c>
      <c r="AS87">
        <v>9.1788606386410958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780.72118681514792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9.0007905892485489</v>
      </c>
      <c r="L88">
        <v>474.82425132624502</v>
      </c>
      <c r="M88">
        <v>27.301227517985613</v>
      </c>
      <c r="N88">
        <v>17.523381267950967</v>
      </c>
      <c r="O88">
        <v>0</v>
      </c>
      <c r="P88">
        <v>41.330849855986934</v>
      </c>
      <c r="Q88">
        <v>3.2399907867298579</v>
      </c>
      <c r="R88">
        <v>12.577308186829269</v>
      </c>
      <c r="S88">
        <v>7.8297628295454542</v>
      </c>
      <c r="T88">
        <v>0</v>
      </c>
      <c r="U88">
        <v>24.850036205704406</v>
      </c>
      <c r="V88">
        <v>6.1492942069825443</v>
      </c>
      <c r="W88">
        <v>10.327422103386811</v>
      </c>
      <c r="X88">
        <v>43.589269374763404</v>
      </c>
      <c r="Y88">
        <v>0</v>
      </c>
      <c r="Z88">
        <v>3.8693537386363634</v>
      </c>
      <c r="AA88">
        <v>8.3348746303797459</v>
      </c>
      <c r="AB88">
        <v>7.815139169542384</v>
      </c>
      <c r="AC88">
        <v>5.7426650149992149</v>
      </c>
      <c r="AD88">
        <v>2.7042830979560937</v>
      </c>
      <c r="AE88">
        <v>4.8885702883865942</v>
      </c>
      <c r="AF88">
        <v>5.2653150000000002</v>
      </c>
      <c r="AG88">
        <v>12.452187014800002</v>
      </c>
      <c r="AH88">
        <v>0</v>
      </c>
      <c r="AI88">
        <v>0</v>
      </c>
      <c r="AJ88">
        <v>0</v>
      </c>
      <c r="AK88">
        <v>15.622803496611507</v>
      </c>
      <c r="AL88">
        <v>0</v>
      </c>
      <c r="AM88">
        <v>4.6890834403600898</v>
      </c>
      <c r="AN88">
        <v>0.64745500000000011</v>
      </c>
      <c r="AO88">
        <v>0</v>
      </c>
      <c r="AP88">
        <v>0</v>
      </c>
      <c r="AQ88">
        <v>10.486273709999999</v>
      </c>
      <c r="AR88">
        <v>10.4807328</v>
      </c>
      <c r="AS88">
        <v>9.1788606386410958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780.72118129167188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9.0402579805758769</v>
      </c>
      <c r="L89">
        <v>474.82425132624502</v>
      </c>
      <c r="M89">
        <v>27.301227517985613</v>
      </c>
      <c r="N89">
        <v>17.523381267950967</v>
      </c>
      <c r="O89">
        <v>0</v>
      </c>
      <c r="P89">
        <v>41.330849855986934</v>
      </c>
      <c r="Q89">
        <v>3.2399907867298579</v>
      </c>
      <c r="R89">
        <v>12.577308186829269</v>
      </c>
      <c r="S89">
        <v>7.8297628295454542</v>
      </c>
      <c r="T89">
        <v>0</v>
      </c>
      <c r="U89">
        <v>24.850036205704406</v>
      </c>
      <c r="V89">
        <v>6.1492942069825443</v>
      </c>
      <c r="W89">
        <v>10.327422103386811</v>
      </c>
      <c r="X89">
        <v>43.589269374763404</v>
      </c>
      <c r="Y89">
        <v>0</v>
      </c>
      <c r="Z89">
        <v>3.8693537386363634</v>
      </c>
      <c r="AA89">
        <v>8.3348746303797459</v>
      </c>
      <c r="AB89">
        <v>7.815139169542384</v>
      </c>
      <c r="AC89">
        <v>5.7426650149992149</v>
      </c>
      <c r="AD89">
        <v>2.7042830979560937</v>
      </c>
      <c r="AE89">
        <v>4.8885702883865942</v>
      </c>
      <c r="AF89">
        <v>5.2653150000000002</v>
      </c>
      <c r="AG89">
        <v>12.452187014800002</v>
      </c>
      <c r="AH89">
        <v>0</v>
      </c>
      <c r="AI89">
        <v>0</v>
      </c>
      <c r="AJ89">
        <v>0</v>
      </c>
      <c r="AK89">
        <v>15.622803496611507</v>
      </c>
      <c r="AL89">
        <v>0</v>
      </c>
      <c r="AM89">
        <v>4.6890834403600898</v>
      </c>
      <c r="AN89">
        <v>0.64745500000000011</v>
      </c>
      <c r="AO89">
        <v>0</v>
      </c>
      <c r="AP89">
        <v>0</v>
      </c>
      <c r="AQ89">
        <v>10.486273709999999</v>
      </c>
      <c r="AR89">
        <v>10.4807328</v>
      </c>
      <c r="AS89">
        <v>9.1788606386410958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780.7606486829992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8.9999347675019159</v>
      </c>
      <c r="L90">
        <v>474.82425132624502</v>
      </c>
      <c r="M90">
        <v>27.301227517985613</v>
      </c>
      <c r="N90">
        <v>17.523381267950967</v>
      </c>
      <c r="O90">
        <v>0</v>
      </c>
      <c r="P90">
        <v>41.330849855986934</v>
      </c>
      <c r="Q90">
        <v>3.2399907867298579</v>
      </c>
      <c r="R90">
        <v>12.577308186829269</v>
      </c>
      <c r="S90">
        <v>7.8297628295454542</v>
      </c>
      <c r="T90">
        <v>0</v>
      </c>
      <c r="U90">
        <v>24.850036205704406</v>
      </c>
      <c r="V90">
        <v>6.1492942069825443</v>
      </c>
      <c r="W90">
        <v>10.327422103386811</v>
      </c>
      <c r="X90">
        <v>43.589269374763404</v>
      </c>
      <c r="Y90">
        <v>0</v>
      </c>
      <c r="Z90">
        <v>3.8693537386363634</v>
      </c>
      <c r="AA90">
        <v>8.3348746303797459</v>
      </c>
      <c r="AB90">
        <v>7.815139169542384</v>
      </c>
      <c r="AC90">
        <v>5.7426650149992149</v>
      </c>
      <c r="AD90">
        <v>2.7042830979560937</v>
      </c>
      <c r="AE90">
        <v>4.8885702883865942</v>
      </c>
      <c r="AF90">
        <v>5.2653150000000002</v>
      </c>
      <c r="AG90">
        <v>12.452187014800002</v>
      </c>
      <c r="AH90">
        <v>0</v>
      </c>
      <c r="AI90">
        <v>0</v>
      </c>
      <c r="AJ90">
        <v>0</v>
      </c>
      <c r="AK90">
        <v>15.622803496611507</v>
      </c>
      <c r="AL90">
        <v>0</v>
      </c>
      <c r="AM90">
        <v>4.6890834403600898</v>
      </c>
      <c r="AN90">
        <v>0.64745500000000011</v>
      </c>
      <c r="AO90">
        <v>0</v>
      </c>
      <c r="AP90">
        <v>0</v>
      </c>
      <c r="AQ90">
        <v>6.8039280399999988</v>
      </c>
      <c r="AR90">
        <v>10.4807328</v>
      </c>
      <c r="AS90">
        <v>9.1788606386410958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777.03797979992532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9.0498578775638823</v>
      </c>
      <c r="L91">
        <v>474.83425141578056</v>
      </c>
      <c r="M91">
        <v>27.301227517985613</v>
      </c>
      <c r="N91">
        <v>17.523381267950967</v>
      </c>
      <c r="O91">
        <v>0</v>
      </c>
      <c r="P91">
        <v>41.330849855986934</v>
      </c>
      <c r="Q91">
        <v>3.2399907867298579</v>
      </c>
      <c r="R91">
        <v>12.577308186829269</v>
      </c>
      <c r="S91">
        <v>7.8297628295454542</v>
      </c>
      <c r="T91">
        <v>0</v>
      </c>
      <c r="U91">
        <v>24.850036205704406</v>
      </c>
      <c r="V91">
        <v>6.1492942069825443</v>
      </c>
      <c r="W91">
        <v>10.327422103386811</v>
      </c>
      <c r="X91">
        <v>43.589269374763404</v>
      </c>
      <c r="Y91">
        <v>0</v>
      </c>
      <c r="Z91">
        <v>3.8693537386363634</v>
      </c>
      <c r="AA91">
        <v>8.3348746303797459</v>
      </c>
      <c r="AB91">
        <v>7.815139169542384</v>
      </c>
      <c r="AC91">
        <v>2.8713323540914089</v>
      </c>
      <c r="AD91">
        <v>2.7042830979560937</v>
      </c>
      <c r="AE91">
        <v>4.8885702883865942</v>
      </c>
      <c r="AF91">
        <v>5.2653150000000002</v>
      </c>
      <c r="AG91">
        <v>12.452187014800002</v>
      </c>
      <c r="AH91">
        <v>0</v>
      </c>
      <c r="AI91">
        <v>0</v>
      </c>
      <c r="AJ91">
        <v>0</v>
      </c>
      <c r="AK91">
        <v>15.622803496611507</v>
      </c>
      <c r="AL91">
        <v>0</v>
      </c>
      <c r="AM91">
        <v>4.6890834403600898</v>
      </c>
      <c r="AN91">
        <v>0.64745500000000011</v>
      </c>
      <c r="AO91">
        <v>0</v>
      </c>
      <c r="AP91">
        <v>0</v>
      </c>
      <c r="AQ91">
        <v>6.7291595999999991</v>
      </c>
      <c r="AR91">
        <v>10.4807328</v>
      </c>
      <c r="AS91">
        <v>8.7797798613589073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773.7527211213328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9.0498639810212715</v>
      </c>
      <c r="L92">
        <v>474.83425141578056</v>
      </c>
      <c r="M92">
        <v>27.301227517985613</v>
      </c>
      <c r="N92">
        <v>17.523381267950967</v>
      </c>
      <c r="O92">
        <v>0</v>
      </c>
      <c r="P92">
        <v>41.330849855986934</v>
      </c>
      <c r="Q92">
        <v>3.2399907867298579</v>
      </c>
      <c r="R92">
        <v>12.577308186829269</v>
      </c>
      <c r="S92">
        <v>7.8297628295454542</v>
      </c>
      <c r="T92">
        <v>0</v>
      </c>
      <c r="U92">
        <v>24.850036205704406</v>
      </c>
      <c r="V92">
        <v>6.1492942069825443</v>
      </c>
      <c r="W92">
        <v>10.327422103386811</v>
      </c>
      <c r="X92">
        <v>43.589269374763404</v>
      </c>
      <c r="Y92">
        <v>0</v>
      </c>
      <c r="Z92">
        <v>3.8693537386363634</v>
      </c>
      <c r="AA92">
        <v>8.3348746303797459</v>
      </c>
      <c r="AB92">
        <v>3.9075697381845451</v>
      </c>
      <c r="AC92">
        <v>2.8713323540914089</v>
      </c>
      <c r="AD92">
        <v>2.7042830979560937</v>
      </c>
      <c r="AE92">
        <v>4.8885702883865942</v>
      </c>
      <c r="AF92">
        <v>5.2653150000000002</v>
      </c>
      <c r="AG92">
        <v>12.452187014800002</v>
      </c>
      <c r="AH92">
        <v>0</v>
      </c>
      <c r="AI92">
        <v>0</v>
      </c>
      <c r="AJ92">
        <v>0</v>
      </c>
      <c r="AK92">
        <v>15.622803496611507</v>
      </c>
      <c r="AL92">
        <v>0</v>
      </c>
      <c r="AM92">
        <v>4.6890834403600898</v>
      </c>
      <c r="AN92">
        <v>0.64745500000000011</v>
      </c>
      <c r="AO92">
        <v>0</v>
      </c>
      <c r="AP92">
        <v>0</v>
      </c>
      <c r="AQ92">
        <v>6.7291595999999991</v>
      </c>
      <c r="AR92">
        <v>10.4807328</v>
      </c>
      <c r="AS92">
        <v>8.7797798613589073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769.84515779343224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9.0498578775638823</v>
      </c>
      <c r="L93">
        <v>541.36814710331623</v>
      </c>
      <c r="M93">
        <v>27.301227517985613</v>
      </c>
      <c r="N93">
        <v>17.523381267950967</v>
      </c>
      <c r="O93">
        <v>0</v>
      </c>
      <c r="P93">
        <v>41.330849855986934</v>
      </c>
      <c r="Q93">
        <v>3.2399907867298579</v>
      </c>
      <c r="R93">
        <v>12.577308186829269</v>
      </c>
      <c r="S93">
        <v>7.8297628295454542</v>
      </c>
      <c r="T93">
        <v>0</v>
      </c>
      <c r="U93">
        <v>24.850036205704406</v>
      </c>
      <c r="V93">
        <v>6.1492942069825443</v>
      </c>
      <c r="W93">
        <v>10.327422103386811</v>
      </c>
      <c r="X93">
        <v>43.589269374763404</v>
      </c>
      <c r="Y93">
        <v>0</v>
      </c>
      <c r="Z93">
        <v>3.8693537386363634</v>
      </c>
      <c r="AA93">
        <v>8.3348746303797459</v>
      </c>
      <c r="AB93">
        <v>3.9075697381845451</v>
      </c>
      <c r="AC93">
        <v>2.8713323540914089</v>
      </c>
      <c r="AD93">
        <v>2.7042830979560937</v>
      </c>
      <c r="AE93">
        <v>4.8885702883865942</v>
      </c>
      <c r="AF93">
        <v>5.2653150000000002</v>
      </c>
      <c r="AG93">
        <v>12.452187014800002</v>
      </c>
      <c r="AH93">
        <v>0</v>
      </c>
      <c r="AI93">
        <v>0</v>
      </c>
      <c r="AJ93">
        <v>0</v>
      </c>
      <c r="AK93">
        <v>15.622803496611507</v>
      </c>
      <c r="AL93">
        <v>0</v>
      </c>
      <c r="AM93">
        <v>4.6890834403600898</v>
      </c>
      <c r="AN93">
        <v>0.64745500000000011</v>
      </c>
      <c r="AO93">
        <v>0</v>
      </c>
      <c r="AP93">
        <v>0</v>
      </c>
      <c r="AQ93">
        <v>6.7291595999999991</v>
      </c>
      <c r="AR93">
        <v>10.4807328</v>
      </c>
      <c r="AS93">
        <v>8.7797798613589073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836.37904737751057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8.990014578863331</v>
      </c>
      <c r="L94">
        <v>559.40658738643128</v>
      </c>
      <c r="M94">
        <v>27.301227517985613</v>
      </c>
      <c r="N94">
        <v>17.523381267950967</v>
      </c>
      <c r="O94">
        <v>0</v>
      </c>
      <c r="P94">
        <v>41.330849855986934</v>
      </c>
      <c r="Q94">
        <v>3.2399907867298579</v>
      </c>
      <c r="R94">
        <v>12.577308186829269</v>
      </c>
      <c r="S94">
        <v>7.8297628295454542</v>
      </c>
      <c r="T94">
        <v>0</v>
      </c>
      <c r="U94">
        <v>24.850036205704406</v>
      </c>
      <c r="V94">
        <v>6.1492942069825443</v>
      </c>
      <c r="W94">
        <v>10.327422103386811</v>
      </c>
      <c r="X94">
        <v>43.589269374763404</v>
      </c>
      <c r="Y94">
        <v>0</v>
      </c>
      <c r="Z94">
        <v>3.8693537386363634</v>
      </c>
      <c r="AA94">
        <v>6.2333464666666654</v>
      </c>
      <c r="AB94">
        <v>3.9075697381845451</v>
      </c>
      <c r="AC94">
        <v>2.8713323540914089</v>
      </c>
      <c r="AD94">
        <v>2.7042830979560937</v>
      </c>
      <c r="AE94">
        <v>4.8885702883865942</v>
      </c>
      <c r="AF94">
        <v>5.2653150000000002</v>
      </c>
      <c r="AG94">
        <v>12.452187014800002</v>
      </c>
      <c r="AH94">
        <v>0</v>
      </c>
      <c r="AI94">
        <v>0</v>
      </c>
      <c r="AJ94">
        <v>0</v>
      </c>
      <c r="AK94">
        <v>15.622803496611507</v>
      </c>
      <c r="AL94">
        <v>0</v>
      </c>
      <c r="AM94">
        <v>4.6890834403600898</v>
      </c>
      <c r="AN94">
        <v>0.64745500000000011</v>
      </c>
      <c r="AO94">
        <v>0</v>
      </c>
      <c r="AP94">
        <v>0</v>
      </c>
      <c r="AQ94">
        <v>6.7291595999999991</v>
      </c>
      <c r="AR94">
        <v>10.4807328</v>
      </c>
      <c r="AS94">
        <v>8.7797798613589073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852.256116198212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8.989973694658266</v>
      </c>
      <c r="L95">
        <v>559.40658738643128</v>
      </c>
      <c r="M95">
        <v>27.301227517985613</v>
      </c>
      <c r="N95">
        <v>17.523381267950967</v>
      </c>
      <c r="O95">
        <v>0</v>
      </c>
      <c r="P95">
        <v>41.330849855986934</v>
      </c>
      <c r="Q95">
        <v>3.2399907867298579</v>
      </c>
      <c r="R95">
        <v>12.577308186829269</v>
      </c>
      <c r="S95">
        <v>7.8297628295454542</v>
      </c>
      <c r="T95">
        <v>0</v>
      </c>
      <c r="U95">
        <v>24.850036205704406</v>
      </c>
      <c r="V95">
        <v>6.1492942069825443</v>
      </c>
      <c r="W95">
        <v>10.327422103386811</v>
      </c>
      <c r="X95">
        <v>43.589269374763404</v>
      </c>
      <c r="Y95">
        <v>0</v>
      </c>
      <c r="Z95">
        <v>5.804030761363637</v>
      </c>
      <c r="AA95">
        <v>4.1674373151898729</v>
      </c>
      <c r="AB95">
        <v>3.9075697381845451</v>
      </c>
      <c r="AC95">
        <v>2.8713323540914089</v>
      </c>
      <c r="AD95">
        <v>2.7042830979560937</v>
      </c>
      <c r="AE95">
        <v>4.8885702883865942</v>
      </c>
      <c r="AF95">
        <v>5.2653150000000002</v>
      </c>
      <c r="AG95">
        <v>12.452187014800002</v>
      </c>
      <c r="AH95">
        <v>0</v>
      </c>
      <c r="AI95">
        <v>0</v>
      </c>
      <c r="AJ95">
        <v>0</v>
      </c>
      <c r="AK95">
        <v>15.622803496611507</v>
      </c>
      <c r="AL95">
        <v>0</v>
      </c>
      <c r="AM95">
        <v>4.6890834403600898</v>
      </c>
      <c r="AN95">
        <v>0.64745500000000011</v>
      </c>
      <c r="AO95">
        <v>0</v>
      </c>
      <c r="AP95">
        <v>0</v>
      </c>
      <c r="AQ95">
        <v>6.7291595999999991</v>
      </c>
      <c r="AR95">
        <v>10.4807328</v>
      </c>
      <c r="AS95">
        <v>7.981618000000001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851.32668132389847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8.9900030798935653</v>
      </c>
      <c r="L96">
        <v>559.40658738643128</v>
      </c>
      <c r="M96">
        <v>27.301227517985613</v>
      </c>
      <c r="N96">
        <v>17.523381267950967</v>
      </c>
      <c r="O96">
        <v>0</v>
      </c>
      <c r="P96">
        <v>41.330849855986934</v>
      </c>
      <c r="Q96">
        <v>3.2399907867298579</v>
      </c>
      <c r="R96">
        <v>12.577308186829269</v>
      </c>
      <c r="S96">
        <v>7.8297628295454542</v>
      </c>
      <c r="T96">
        <v>0</v>
      </c>
      <c r="U96">
        <v>24.850036205704406</v>
      </c>
      <c r="V96">
        <v>6.1492942069825443</v>
      </c>
      <c r="W96">
        <v>10.327422103386811</v>
      </c>
      <c r="X96">
        <v>43.589269374763404</v>
      </c>
      <c r="Y96">
        <v>0</v>
      </c>
      <c r="Z96">
        <v>5.804030761363637</v>
      </c>
      <c r="AA96">
        <v>4.1674373151898729</v>
      </c>
      <c r="AB96">
        <v>3.9075697381845451</v>
      </c>
      <c r="AC96">
        <v>2.8713323540914089</v>
      </c>
      <c r="AD96">
        <v>2.7042830979560937</v>
      </c>
      <c r="AE96">
        <v>4.8885702883865942</v>
      </c>
      <c r="AF96">
        <v>5.2653150000000002</v>
      </c>
      <c r="AG96">
        <v>12.452187014800002</v>
      </c>
      <c r="AH96">
        <v>0</v>
      </c>
      <c r="AI96">
        <v>0</v>
      </c>
      <c r="AJ96">
        <v>0</v>
      </c>
      <c r="AK96">
        <v>15.622803496611507</v>
      </c>
      <c r="AL96">
        <v>0</v>
      </c>
      <c r="AM96">
        <v>4.6890834403600898</v>
      </c>
      <c r="AN96">
        <v>0.64745500000000011</v>
      </c>
      <c r="AO96">
        <v>0</v>
      </c>
      <c r="AP96">
        <v>0</v>
      </c>
      <c r="AQ96">
        <v>6.7291595999999991</v>
      </c>
      <c r="AR96">
        <v>10.4807328</v>
      </c>
      <c r="AS96">
        <v>7.981618000000001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851.32671070913375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8.989973694658266</v>
      </c>
      <c r="L97">
        <v>559.40658738643128</v>
      </c>
      <c r="M97">
        <v>27.301227517985613</v>
      </c>
      <c r="N97">
        <v>17.523381267950967</v>
      </c>
      <c r="O97">
        <v>0</v>
      </c>
      <c r="P97">
        <v>41.330849855986934</v>
      </c>
      <c r="Q97">
        <v>3.2399907867298579</v>
      </c>
      <c r="R97">
        <v>12.577308186829269</v>
      </c>
      <c r="S97">
        <v>7.8297628295454542</v>
      </c>
      <c r="T97">
        <v>0</v>
      </c>
      <c r="U97">
        <v>24.850036205704406</v>
      </c>
      <c r="V97">
        <v>6.1492942069825443</v>
      </c>
      <c r="W97">
        <v>10.327422103386811</v>
      </c>
      <c r="X97">
        <v>43.589269374763404</v>
      </c>
      <c r="Y97">
        <v>0</v>
      </c>
      <c r="Z97">
        <v>5.804030761363637</v>
      </c>
      <c r="AA97">
        <v>4.1674373151898729</v>
      </c>
      <c r="AB97">
        <v>3.9075697381845451</v>
      </c>
      <c r="AC97">
        <v>2.8713323540914089</v>
      </c>
      <c r="AD97">
        <v>2.7042830979560937</v>
      </c>
      <c r="AE97">
        <v>4.8885702883865942</v>
      </c>
      <c r="AF97">
        <v>5.2653150000000002</v>
      </c>
      <c r="AG97">
        <v>12.452187014800002</v>
      </c>
      <c r="AH97">
        <v>0</v>
      </c>
      <c r="AI97">
        <v>0</v>
      </c>
      <c r="AJ97">
        <v>0</v>
      </c>
      <c r="AK97">
        <v>15.622803496611507</v>
      </c>
      <c r="AL97">
        <v>0</v>
      </c>
      <c r="AM97">
        <v>4.6890834403600898</v>
      </c>
      <c r="AN97">
        <v>0.64745500000000011</v>
      </c>
      <c r="AO97">
        <v>0</v>
      </c>
      <c r="AP97">
        <v>0</v>
      </c>
      <c r="AQ97">
        <v>6.7291595999999991</v>
      </c>
      <c r="AR97">
        <v>10.4807328</v>
      </c>
      <c r="AS97">
        <v>7.981618000000001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851.32668132389847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8.9900030798935653</v>
      </c>
      <c r="L98">
        <v>559.40658738643128</v>
      </c>
      <c r="M98">
        <v>27.301227517985613</v>
      </c>
      <c r="N98">
        <v>17.523381267950967</v>
      </c>
      <c r="O98">
        <v>0</v>
      </c>
      <c r="P98">
        <v>41.330849855986934</v>
      </c>
      <c r="Q98">
        <v>3.2399907867298579</v>
      </c>
      <c r="R98">
        <v>12.577308186829269</v>
      </c>
      <c r="S98">
        <v>7.8297628295454542</v>
      </c>
      <c r="T98">
        <v>0</v>
      </c>
      <c r="U98">
        <v>24.850036205704406</v>
      </c>
      <c r="V98">
        <v>6.1492942069825443</v>
      </c>
      <c r="W98">
        <v>10.327422103386811</v>
      </c>
      <c r="X98">
        <v>43.589269374763404</v>
      </c>
      <c r="Y98">
        <v>0</v>
      </c>
      <c r="Z98">
        <v>5.804030761363637</v>
      </c>
      <c r="AA98">
        <v>4.1674373151898729</v>
      </c>
      <c r="AB98">
        <v>3.9075697381845451</v>
      </c>
      <c r="AC98">
        <v>2.8713323540914089</v>
      </c>
      <c r="AD98">
        <v>2.7042830979560937</v>
      </c>
      <c r="AE98">
        <v>4.8885702883865942</v>
      </c>
      <c r="AF98">
        <v>5.2653150000000002</v>
      </c>
      <c r="AG98">
        <v>12.452187014800002</v>
      </c>
      <c r="AH98">
        <v>0</v>
      </c>
      <c r="AI98">
        <v>0</v>
      </c>
      <c r="AJ98">
        <v>0</v>
      </c>
      <c r="AK98">
        <v>15.622803496611507</v>
      </c>
      <c r="AL98">
        <v>0</v>
      </c>
      <c r="AM98">
        <v>4.6890834403600898</v>
      </c>
      <c r="AN98">
        <v>0.64745500000000011</v>
      </c>
      <c r="AO98">
        <v>0</v>
      </c>
      <c r="AP98">
        <v>0</v>
      </c>
      <c r="AQ98">
        <v>3.4954245699999995</v>
      </c>
      <c r="AR98">
        <v>10.4807328</v>
      </c>
      <c r="AS98">
        <v>7.981618000000001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848.0929756791337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0.15604394057987642</v>
      </c>
      <c r="L99">
        <f t="shared" si="2"/>
        <v>10.910371699245252</v>
      </c>
      <c r="M99">
        <f t="shared" si="2"/>
        <v>0.65522946043165531</v>
      </c>
      <c r="N99">
        <f t="shared" si="2"/>
        <v>0.42055509637150446</v>
      </c>
      <c r="O99">
        <f t="shared" si="2"/>
        <v>0</v>
      </c>
      <c r="P99">
        <f t="shared" si="2"/>
        <v>0.9851406190188724</v>
      </c>
      <c r="Q99">
        <f t="shared" si="2"/>
        <v>7.7769623735034529E-2</v>
      </c>
      <c r="R99">
        <f t="shared" si="2"/>
        <v>0.2975506963896617</v>
      </c>
      <c r="S99">
        <f t="shared" si="2"/>
        <v>0.1799654415933461</v>
      </c>
      <c r="T99">
        <f t="shared" si="2"/>
        <v>0</v>
      </c>
      <c r="U99">
        <f t="shared" si="2"/>
        <v>0.59640086893690492</v>
      </c>
      <c r="V99">
        <f t="shared" si="2"/>
        <v>0.14551569143913989</v>
      </c>
      <c r="W99">
        <f t="shared" si="2"/>
        <v>0.25063692911429464</v>
      </c>
      <c r="X99">
        <f t="shared" si="2"/>
        <v>1.0449483001793112</v>
      </c>
      <c r="Y99">
        <f t="shared" si="2"/>
        <v>0</v>
      </c>
      <c r="Z99">
        <f t="shared" si="2"/>
        <v>0.10157053686647748</v>
      </c>
      <c r="AA99">
        <f t="shared" si="2"/>
        <v>0.14060109569957813</v>
      </c>
      <c r="AB99">
        <f t="shared" si="2"/>
        <v>0.12328421806995488</v>
      </c>
      <c r="AC99">
        <f t="shared" si="2"/>
        <v>7.6808143540109119E-2</v>
      </c>
      <c r="AD99">
        <f t="shared" si="2"/>
        <v>5.3477199504674534E-2</v>
      </c>
      <c r="AE99">
        <f t="shared" si="2"/>
        <v>0.17109996009353087</v>
      </c>
      <c r="AF99">
        <f t="shared" si="2"/>
        <v>0.10398997124999984</v>
      </c>
      <c r="AG99">
        <f t="shared" si="2"/>
        <v>0.2988524883551999</v>
      </c>
      <c r="AH99">
        <f t="shared" si="2"/>
        <v>0.25292720012170011</v>
      </c>
      <c r="AI99">
        <f t="shared" si="2"/>
        <v>0</v>
      </c>
      <c r="AJ99">
        <f t="shared" si="2"/>
        <v>0</v>
      </c>
      <c r="AK99">
        <f t="shared" si="2"/>
        <v>0.37494728391867654</v>
      </c>
      <c r="AL99">
        <f t="shared" si="2"/>
        <v>0</v>
      </c>
      <c r="AM99">
        <f t="shared" si="2"/>
        <v>0.11253800256864223</v>
      </c>
      <c r="AN99">
        <f t="shared" si="2"/>
        <v>1.5538920000000015E-2</v>
      </c>
      <c r="AO99">
        <f t="shared" si="2"/>
        <v>0</v>
      </c>
      <c r="AP99">
        <f t="shared" si="2"/>
        <v>9.2633200299502855E-3</v>
      </c>
      <c r="AQ99">
        <f t="shared" si="2"/>
        <v>0.15738756619999991</v>
      </c>
      <c r="AR99">
        <f t="shared" si="2"/>
        <v>0.25350272460000056</v>
      </c>
      <c r="AS99">
        <f t="shared" si="2"/>
        <v>0.21472388141936152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18.180640879272723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19.339956000000001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19.339956000000001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19.339956000000001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19.339956000000001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17.546389999999999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17.546389999999999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16.197358000000001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16.197358000000001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15.655507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15.655507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16.250806999999998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16.250806999999998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15.496672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15.496672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15.492032999999999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15.492032999999999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15.288019999999999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15.288019999999999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15.024406000000001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15.024406000000001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15.494453999999999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15.494453999999999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16.436869999999999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16.436869999999999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17.576946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17.576946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18.285599999999999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18.285599999999999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18.36063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18.36063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18.79252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18.79252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18.924163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18.924163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19.064844999999998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19.064844999999998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19.339047999999998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19.339047999999998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19.339956000000001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19.339956000000001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19.339956000000001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19.339956000000001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19.339956000000001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19.339956000000001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19.339956000000001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19.339956000000001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19.339956000000001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19.339956000000001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19.339956000000001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19.339956000000001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19.339956000000001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19.339956000000001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19.339956000000001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19.339956000000001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19.339956000000001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19.339956000000001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19.339956000000001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19.339956000000001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19.339956000000001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19.339956000000001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19.339956000000001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19.339956000000001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19.339956000000001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19.339956000000001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19.339956000000001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19.339956000000001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19.339956000000001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19.339956000000001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19.339956000000001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19.339956000000001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19.339956000000001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19.339956000000001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19.339956000000001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19.339956000000001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19.339956000000001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19.339956000000001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19.339956000000001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19.339956000000001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19.339956000000001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19.339956000000001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19.339956000000001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19.339956000000001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19.339956000000001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19.339956000000001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19.339956000000001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19.339956000000001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19.339956000000001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19.339956000000001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19.339956000000001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19.339956000000001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19.339956000000001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19.339956000000001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19.339956000000001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19.339956000000001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19.339956000000001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19.339956000000001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19.339956000000001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19.339956000000001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19.339956000000001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19.339956000000001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19.339956000000001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19.339956000000001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19.339956000000001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19.339956000000001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19.339956000000001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19.339956000000001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19.339956000000001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19.339956000000001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19.339956000000001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19.339956000000001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19.339956000000001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19.339956000000001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19.339956000000001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19.339956000000001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19.339956000000001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19.339956000000001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18.288322999999998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18.288322999999998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17.963090999999999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17.963090999999999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0.45366357375000055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0.45366357375000055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491.2</v>
      </c>
      <c r="L3" s="201">
        <v>7.75</v>
      </c>
      <c r="M3" s="201">
        <v>61.66</v>
      </c>
      <c r="N3" s="201">
        <v>25.06</v>
      </c>
      <c r="O3" s="201">
        <v>70.87</v>
      </c>
      <c r="P3" s="201">
        <v>26.62</v>
      </c>
      <c r="Q3" s="201">
        <v>4.63</v>
      </c>
      <c r="R3" s="201">
        <v>18.010000000000002</v>
      </c>
      <c r="S3" s="201">
        <v>11.21</v>
      </c>
      <c r="T3" s="201">
        <v>0</v>
      </c>
      <c r="U3" s="201">
        <v>60.06</v>
      </c>
      <c r="V3" s="201">
        <v>8.8000000000000007</v>
      </c>
      <c r="W3" s="201">
        <v>14.78</v>
      </c>
      <c r="X3" s="201">
        <v>62.65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149.61000000000001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</v>
      </c>
      <c r="AQ3" s="201">
        <v>38.31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490.8</v>
      </c>
      <c r="L4" s="201">
        <v>7.75</v>
      </c>
      <c r="M4" s="201">
        <v>61.66</v>
      </c>
      <c r="N4" s="201">
        <v>25.08</v>
      </c>
      <c r="O4" s="201">
        <v>70.87</v>
      </c>
      <c r="P4" s="201">
        <v>26.62</v>
      </c>
      <c r="Q4" s="201">
        <v>4.63</v>
      </c>
      <c r="R4" s="201">
        <v>18.010000000000002</v>
      </c>
      <c r="S4" s="201">
        <v>11.21</v>
      </c>
      <c r="T4" s="201">
        <v>0</v>
      </c>
      <c r="U4" s="201">
        <v>60.06</v>
      </c>
      <c r="V4" s="201">
        <v>8.8000000000000007</v>
      </c>
      <c r="W4" s="201">
        <v>14.78</v>
      </c>
      <c r="X4" s="201">
        <v>62.65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149.61000000000001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</v>
      </c>
      <c r="AQ4" s="201">
        <v>38.31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491.2</v>
      </c>
      <c r="L5" s="201">
        <v>9.11</v>
      </c>
      <c r="M5" s="201">
        <v>61.66</v>
      </c>
      <c r="N5" s="201">
        <v>25.08</v>
      </c>
      <c r="O5" s="201">
        <v>70.87</v>
      </c>
      <c r="P5" s="201">
        <v>26.62</v>
      </c>
      <c r="Q5" s="201">
        <v>4.63</v>
      </c>
      <c r="R5" s="201">
        <v>18.010000000000002</v>
      </c>
      <c r="S5" s="201">
        <v>11.21</v>
      </c>
      <c r="T5" s="201">
        <v>0</v>
      </c>
      <c r="U5" s="201">
        <v>60.06</v>
      </c>
      <c r="V5" s="201">
        <v>8.8000000000000007</v>
      </c>
      <c r="W5" s="201">
        <v>14.78</v>
      </c>
      <c r="X5" s="201">
        <v>62.65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149.61000000000001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</v>
      </c>
      <c r="AQ5" s="201">
        <v>38.31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567.80999999999995</v>
      </c>
      <c r="L6" s="201">
        <v>9.11</v>
      </c>
      <c r="M6" s="201">
        <v>61.66</v>
      </c>
      <c r="N6" s="201">
        <v>25.08</v>
      </c>
      <c r="O6" s="201">
        <v>70.87</v>
      </c>
      <c r="P6" s="201">
        <v>26.62</v>
      </c>
      <c r="Q6" s="201">
        <v>4.63</v>
      </c>
      <c r="R6" s="201">
        <v>18.010000000000002</v>
      </c>
      <c r="S6" s="201">
        <v>11.21</v>
      </c>
      <c r="T6" s="201">
        <v>0</v>
      </c>
      <c r="U6" s="201">
        <v>60.06</v>
      </c>
      <c r="V6" s="201">
        <v>8.8000000000000007</v>
      </c>
      <c r="W6" s="201">
        <v>14.78</v>
      </c>
      <c r="X6" s="201">
        <v>62.65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149.61000000000001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</v>
      </c>
      <c r="AQ6" s="201">
        <v>38.31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540.16999999999996</v>
      </c>
      <c r="L7" s="201">
        <v>9.11</v>
      </c>
      <c r="M7" s="201">
        <v>61.66</v>
      </c>
      <c r="N7" s="201">
        <v>25.08</v>
      </c>
      <c r="O7" s="201">
        <v>70.87</v>
      </c>
      <c r="P7" s="201">
        <v>26.62</v>
      </c>
      <c r="Q7" s="201">
        <v>4.63</v>
      </c>
      <c r="R7" s="201">
        <v>18.010000000000002</v>
      </c>
      <c r="S7" s="201">
        <v>11.21</v>
      </c>
      <c r="T7" s="201">
        <v>0</v>
      </c>
      <c r="U7" s="201">
        <v>60.06</v>
      </c>
      <c r="V7" s="201">
        <v>8.8000000000000007</v>
      </c>
      <c r="W7" s="201">
        <v>14.78</v>
      </c>
      <c r="X7" s="201">
        <v>62.65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149.61000000000001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</v>
      </c>
      <c r="AQ7" s="201">
        <v>38.31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540.16999999999996</v>
      </c>
      <c r="L8" s="201">
        <v>9.11</v>
      </c>
      <c r="M8" s="201">
        <v>61.66</v>
      </c>
      <c r="N8" s="201">
        <v>25.08</v>
      </c>
      <c r="O8" s="201">
        <v>70.87</v>
      </c>
      <c r="P8" s="201">
        <v>26.62</v>
      </c>
      <c r="Q8" s="201">
        <v>4.63</v>
      </c>
      <c r="R8" s="201">
        <v>18.010000000000002</v>
      </c>
      <c r="S8" s="201">
        <v>11.21</v>
      </c>
      <c r="T8" s="201">
        <v>0</v>
      </c>
      <c r="U8" s="201">
        <v>60.06</v>
      </c>
      <c r="V8" s="201">
        <v>8.8000000000000007</v>
      </c>
      <c r="W8" s="201">
        <v>14.78</v>
      </c>
      <c r="X8" s="201">
        <v>62.65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149.61000000000001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</v>
      </c>
      <c r="AQ8" s="201">
        <v>38.31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540.16999999999996</v>
      </c>
      <c r="L9" s="201">
        <v>9.11</v>
      </c>
      <c r="M9" s="201">
        <v>61.66</v>
      </c>
      <c r="N9" s="201">
        <v>25.08</v>
      </c>
      <c r="O9" s="201">
        <v>70.87</v>
      </c>
      <c r="P9" s="201">
        <v>26.62</v>
      </c>
      <c r="Q9" s="201">
        <v>4.63</v>
      </c>
      <c r="R9" s="201">
        <v>18.010000000000002</v>
      </c>
      <c r="S9" s="201">
        <v>11.21</v>
      </c>
      <c r="T9" s="201">
        <v>0</v>
      </c>
      <c r="U9" s="201">
        <v>60.06</v>
      </c>
      <c r="V9" s="201">
        <v>8.8000000000000007</v>
      </c>
      <c r="W9" s="201">
        <v>14.78</v>
      </c>
      <c r="X9" s="201">
        <v>62.65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149.61000000000001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</v>
      </c>
      <c r="AQ9" s="201">
        <v>38.31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540.16999999999996</v>
      </c>
      <c r="L10" s="201">
        <v>9.11</v>
      </c>
      <c r="M10" s="201">
        <v>61.66</v>
      </c>
      <c r="N10" s="201">
        <v>25.08</v>
      </c>
      <c r="O10" s="201">
        <v>70.87</v>
      </c>
      <c r="P10" s="201">
        <v>26.62</v>
      </c>
      <c r="Q10" s="201">
        <v>4.63</v>
      </c>
      <c r="R10" s="201">
        <v>18.010000000000002</v>
      </c>
      <c r="S10" s="201">
        <v>11.21</v>
      </c>
      <c r="T10" s="201">
        <v>0</v>
      </c>
      <c r="U10" s="201">
        <v>60.06</v>
      </c>
      <c r="V10" s="201">
        <v>8.8000000000000007</v>
      </c>
      <c r="W10" s="201">
        <v>14.78</v>
      </c>
      <c r="X10" s="201">
        <v>62.65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149.61000000000001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</v>
      </c>
      <c r="AQ10" s="201">
        <v>38.31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490.17</v>
      </c>
      <c r="L11" s="201">
        <v>9.11</v>
      </c>
      <c r="M11" s="201">
        <v>61.66</v>
      </c>
      <c r="N11" s="201">
        <v>25.08</v>
      </c>
      <c r="O11" s="201">
        <v>70.87</v>
      </c>
      <c r="P11" s="201">
        <v>26.62</v>
      </c>
      <c r="Q11" s="201">
        <v>4.63</v>
      </c>
      <c r="R11" s="201">
        <v>18.010000000000002</v>
      </c>
      <c r="S11" s="201">
        <v>11.21</v>
      </c>
      <c r="T11" s="201">
        <v>0</v>
      </c>
      <c r="U11" s="201">
        <v>60.06</v>
      </c>
      <c r="V11" s="201">
        <v>8.8000000000000007</v>
      </c>
      <c r="W11" s="201">
        <v>14.78</v>
      </c>
      <c r="X11" s="201">
        <v>62.65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</v>
      </c>
      <c r="AQ11" s="201">
        <v>38.31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490.17</v>
      </c>
      <c r="L12" s="201">
        <v>9.11</v>
      </c>
      <c r="M12" s="201">
        <v>61.66</v>
      </c>
      <c r="N12" s="201">
        <v>25.08</v>
      </c>
      <c r="O12" s="201">
        <v>70.87</v>
      </c>
      <c r="P12" s="201">
        <v>26.62</v>
      </c>
      <c r="Q12" s="201">
        <v>4.63</v>
      </c>
      <c r="R12" s="201">
        <v>18.010000000000002</v>
      </c>
      <c r="S12" s="201">
        <v>11.21</v>
      </c>
      <c r="T12" s="201">
        <v>0</v>
      </c>
      <c r="U12" s="201">
        <v>60.06</v>
      </c>
      <c r="V12" s="201">
        <v>8.8000000000000007</v>
      </c>
      <c r="W12" s="201">
        <v>14.78</v>
      </c>
      <c r="X12" s="201">
        <v>62.65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</v>
      </c>
      <c r="AQ12" s="201">
        <v>38.31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490.17</v>
      </c>
      <c r="L13" s="201">
        <v>9.11</v>
      </c>
      <c r="M13" s="201">
        <v>61.66</v>
      </c>
      <c r="N13" s="201">
        <v>25.08</v>
      </c>
      <c r="O13" s="201">
        <v>70.87</v>
      </c>
      <c r="P13" s="201">
        <v>26.62</v>
      </c>
      <c r="Q13" s="201">
        <v>4.63</v>
      </c>
      <c r="R13" s="201">
        <v>18.010000000000002</v>
      </c>
      <c r="S13" s="201">
        <v>11.21</v>
      </c>
      <c r="T13" s="201">
        <v>0</v>
      </c>
      <c r="U13" s="201">
        <v>60.06</v>
      </c>
      <c r="V13" s="201">
        <v>8.8000000000000007</v>
      </c>
      <c r="W13" s="201">
        <v>14.78</v>
      </c>
      <c r="X13" s="201">
        <v>62.65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118.19</v>
      </c>
      <c r="AQ13" s="201">
        <v>38.31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490.17</v>
      </c>
      <c r="L14" s="201">
        <v>9.11</v>
      </c>
      <c r="M14" s="201">
        <v>61.66</v>
      </c>
      <c r="N14" s="201">
        <v>25.08</v>
      </c>
      <c r="O14" s="201">
        <v>70.87</v>
      </c>
      <c r="P14" s="201">
        <v>26.62</v>
      </c>
      <c r="Q14" s="201">
        <v>4.63</v>
      </c>
      <c r="R14" s="201">
        <v>17.73</v>
      </c>
      <c r="S14" s="201">
        <v>11.21</v>
      </c>
      <c r="T14" s="201">
        <v>0</v>
      </c>
      <c r="U14" s="201">
        <v>60.06</v>
      </c>
      <c r="V14" s="201">
        <v>8.8000000000000007</v>
      </c>
      <c r="W14" s="201">
        <v>14.78</v>
      </c>
      <c r="X14" s="201">
        <v>62.65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</v>
      </c>
      <c r="AQ14" s="201">
        <v>38.31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490.17</v>
      </c>
      <c r="L15" s="201">
        <v>9.3800000000000008</v>
      </c>
      <c r="M15" s="201">
        <v>61.66</v>
      </c>
      <c r="N15" s="201">
        <v>25.08</v>
      </c>
      <c r="O15" s="201">
        <v>70.87</v>
      </c>
      <c r="P15" s="201">
        <v>26.62</v>
      </c>
      <c r="Q15" s="201">
        <v>4.63</v>
      </c>
      <c r="R15" s="201">
        <v>18.010000000000002</v>
      </c>
      <c r="S15" s="201">
        <v>11.21</v>
      </c>
      <c r="T15" s="201">
        <v>0</v>
      </c>
      <c r="U15" s="201">
        <v>60.06</v>
      </c>
      <c r="V15" s="201">
        <v>8.8000000000000007</v>
      </c>
      <c r="W15" s="201">
        <v>14.78</v>
      </c>
      <c r="X15" s="201">
        <v>62.65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</v>
      </c>
      <c r="AQ15" s="201">
        <v>38.31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490.17</v>
      </c>
      <c r="L16" s="201">
        <v>9.11</v>
      </c>
      <c r="M16" s="201">
        <v>61.66</v>
      </c>
      <c r="N16" s="201">
        <v>25.08</v>
      </c>
      <c r="O16" s="201">
        <v>70.87</v>
      </c>
      <c r="P16" s="201">
        <v>26.62</v>
      </c>
      <c r="Q16" s="201">
        <v>4.63</v>
      </c>
      <c r="R16" s="201">
        <v>18.010000000000002</v>
      </c>
      <c r="S16" s="201">
        <v>11.21</v>
      </c>
      <c r="T16" s="201">
        <v>0</v>
      </c>
      <c r="U16" s="201">
        <v>60.06</v>
      </c>
      <c r="V16" s="201">
        <v>8.8000000000000007</v>
      </c>
      <c r="W16" s="201">
        <v>14.78</v>
      </c>
      <c r="X16" s="201">
        <v>62.65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</v>
      </c>
      <c r="AQ16" s="201">
        <v>38.31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490.17</v>
      </c>
      <c r="L17" s="201">
        <v>9.11</v>
      </c>
      <c r="M17" s="201">
        <v>61.66</v>
      </c>
      <c r="N17" s="201">
        <v>25.08</v>
      </c>
      <c r="O17" s="201">
        <v>70.87</v>
      </c>
      <c r="P17" s="201">
        <v>26.62</v>
      </c>
      <c r="Q17" s="201">
        <v>4.63</v>
      </c>
      <c r="R17" s="201">
        <v>18.010000000000002</v>
      </c>
      <c r="S17" s="201">
        <v>11.21</v>
      </c>
      <c r="T17" s="201">
        <v>0</v>
      </c>
      <c r="U17" s="201">
        <v>60.06</v>
      </c>
      <c r="V17" s="201">
        <v>8.8000000000000007</v>
      </c>
      <c r="W17" s="201">
        <v>14.78</v>
      </c>
      <c r="X17" s="201">
        <v>62.65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</v>
      </c>
      <c r="AQ17" s="201">
        <v>38.31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490.17</v>
      </c>
      <c r="L18" s="201">
        <v>9.11</v>
      </c>
      <c r="M18" s="201">
        <v>61.66</v>
      </c>
      <c r="N18" s="201">
        <v>25.08</v>
      </c>
      <c r="O18" s="201">
        <v>70.87</v>
      </c>
      <c r="P18" s="201">
        <v>26.62</v>
      </c>
      <c r="Q18" s="201">
        <v>4.63</v>
      </c>
      <c r="R18" s="201">
        <v>18.010000000000002</v>
      </c>
      <c r="S18" s="201">
        <v>11.21</v>
      </c>
      <c r="T18" s="201">
        <v>0</v>
      </c>
      <c r="U18" s="201">
        <v>60.06</v>
      </c>
      <c r="V18" s="201">
        <v>8.8000000000000007</v>
      </c>
      <c r="W18" s="201">
        <v>14.78</v>
      </c>
      <c r="X18" s="201">
        <v>62.65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</v>
      </c>
      <c r="AQ18" s="201">
        <v>38.31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490.17</v>
      </c>
      <c r="L19" s="201">
        <v>9.11</v>
      </c>
      <c r="M19" s="201">
        <v>61.66</v>
      </c>
      <c r="N19" s="201">
        <v>25.08</v>
      </c>
      <c r="O19" s="201">
        <v>70.87</v>
      </c>
      <c r="P19" s="201">
        <v>26.62</v>
      </c>
      <c r="Q19" s="201">
        <v>4.63</v>
      </c>
      <c r="R19" s="201">
        <v>18.010000000000002</v>
      </c>
      <c r="S19" s="201">
        <v>11.21</v>
      </c>
      <c r="T19" s="201">
        <v>0</v>
      </c>
      <c r="U19" s="201">
        <v>60.06</v>
      </c>
      <c r="V19" s="201">
        <v>8.8000000000000007</v>
      </c>
      <c r="W19" s="201">
        <v>14.78</v>
      </c>
      <c r="X19" s="201">
        <v>62.65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</v>
      </c>
      <c r="AQ19" s="201">
        <v>38.31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490.17</v>
      </c>
      <c r="L20" s="201">
        <v>9.11</v>
      </c>
      <c r="M20" s="201">
        <v>61.66</v>
      </c>
      <c r="N20" s="201">
        <v>25.08</v>
      </c>
      <c r="O20" s="201">
        <v>70.87</v>
      </c>
      <c r="P20" s="201">
        <v>26.62</v>
      </c>
      <c r="Q20" s="201">
        <v>4.63</v>
      </c>
      <c r="R20" s="201">
        <v>18.010000000000002</v>
      </c>
      <c r="S20" s="201">
        <v>11.21</v>
      </c>
      <c r="T20" s="201">
        <v>0</v>
      </c>
      <c r="U20" s="201">
        <v>60.06</v>
      </c>
      <c r="V20" s="201">
        <v>8.8000000000000007</v>
      </c>
      <c r="W20" s="201">
        <v>14.78</v>
      </c>
      <c r="X20" s="201">
        <v>62.65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</v>
      </c>
      <c r="AQ20" s="201">
        <v>38.31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490.17</v>
      </c>
      <c r="L21" s="201">
        <v>9.11</v>
      </c>
      <c r="M21" s="201">
        <v>61.66</v>
      </c>
      <c r="N21" s="201">
        <v>25.08</v>
      </c>
      <c r="O21" s="201">
        <v>70.87</v>
      </c>
      <c r="P21" s="201">
        <v>26.62</v>
      </c>
      <c r="Q21" s="201">
        <v>4.63</v>
      </c>
      <c r="R21" s="201">
        <v>18.010000000000002</v>
      </c>
      <c r="S21" s="201">
        <v>11.21</v>
      </c>
      <c r="T21" s="201">
        <v>0</v>
      </c>
      <c r="U21" s="201">
        <v>60.06</v>
      </c>
      <c r="V21" s="201">
        <v>8.8000000000000007</v>
      </c>
      <c r="W21" s="201">
        <v>14.78</v>
      </c>
      <c r="X21" s="201">
        <v>62.65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</v>
      </c>
      <c r="AQ21" s="201">
        <v>38.31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490.17</v>
      </c>
      <c r="L22" s="201">
        <v>9.11</v>
      </c>
      <c r="M22" s="201">
        <v>61.66</v>
      </c>
      <c r="N22" s="201">
        <v>25.08</v>
      </c>
      <c r="O22" s="201">
        <v>70.87</v>
      </c>
      <c r="P22" s="201">
        <v>26.62</v>
      </c>
      <c r="Q22" s="201">
        <v>4.63</v>
      </c>
      <c r="R22" s="201">
        <v>18.010000000000002</v>
      </c>
      <c r="S22" s="201">
        <v>11.59</v>
      </c>
      <c r="T22" s="201">
        <v>0</v>
      </c>
      <c r="U22" s="201">
        <v>60.06</v>
      </c>
      <c r="V22" s="201">
        <v>8.8000000000000007</v>
      </c>
      <c r="W22" s="201">
        <v>14.78</v>
      </c>
      <c r="X22" s="201">
        <v>62.65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118.19</v>
      </c>
      <c r="AQ22" s="201">
        <v>38.31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490.17</v>
      </c>
      <c r="L23" s="201">
        <v>9.11</v>
      </c>
      <c r="M23" s="201">
        <v>61.66</v>
      </c>
      <c r="N23" s="201">
        <v>25.08</v>
      </c>
      <c r="O23" s="201">
        <v>70.87</v>
      </c>
      <c r="P23" s="201">
        <v>26.62</v>
      </c>
      <c r="Q23" s="201">
        <v>4.63</v>
      </c>
      <c r="R23" s="201">
        <v>18.010000000000002</v>
      </c>
      <c r="S23" s="201">
        <v>11.21</v>
      </c>
      <c r="T23" s="201">
        <v>0</v>
      </c>
      <c r="U23" s="201">
        <v>60.06</v>
      </c>
      <c r="V23" s="201">
        <v>8.8000000000000007</v>
      </c>
      <c r="W23" s="201">
        <v>14.78</v>
      </c>
      <c r="X23" s="201">
        <v>62.65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118.19</v>
      </c>
      <c r="AQ23" s="201">
        <v>38.31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490.17</v>
      </c>
      <c r="L24" s="201">
        <v>9.11</v>
      </c>
      <c r="M24" s="201">
        <v>61.66</v>
      </c>
      <c r="N24" s="201">
        <v>25.08</v>
      </c>
      <c r="O24" s="201">
        <v>70.87</v>
      </c>
      <c r="P24" s="201">
        <v>26.62</v>
      </c>
      <c r="Q24" s="201">
        <v>4.63</v>
      </c>
      <c r="R24" s="201">
        <v>17.760000000000002</v>
      </c>
      <c r="S24" s="201">
        <v>9.68</v>
      </c>
      <c r="T24" s="201">
        <v>0</v>
      </c>
      <c r="U24" s="201">
        <v>60.06</v>
      </c>
      <c r="V24" s="201">
        <v>8.8000000000000007</v>
      </c>
      <c r="W24" s="201">
        <v>14.78</v>
      </c>
      <c r="X24" s="201">
        <v>62.65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</v>
      </c>
      <c r="AQ24" s="201">
        <v>38.31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490.17</v>
      </c>
      <c r="L25" s="201">
        <v>9.11</v>
      </c>
      <c r="M25" s="201">
        <v>61.66</v>
      </c>
      <c r="N25" s="201">
        <v>25.08</v>
      </c>
      <c r="O25" s="201">
        <v>70.87</v>
      </c>
      <c r="P25" s="201">
        <v>26.62</v>
      </c>
      <c r="Q25" s="201">
        <v>4.63</v>
      </c>
      <c r="R25" s="201">
        <v>18.010000000000002</v>
      </c>
      <c r="S25" s="201">
        <v>11.21</v>
      </c>
      <c r="T25" s="201">
        <v>0</v>
      </c>
      <c r="U25" s="201">
        <v>60.06</v>
      </c>
      <c r="V25" s="201">
        <v>8.8000000000000007</v>
      </c>
      <c r="W25" s="201">
        <v>14.78</v>
      </c>
      <c r="X25" s="201">
        <v>62.65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</v>
      </c>
      <c r="AQ25" s="201">
        <v>38.31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490.17</v>
      </c>
      <c r="L26" s="201">
        <v>9.11</v>
      </c>
      <c r="M26" s="201">
        <v>61.66</v>
      </c>
      <c r="N26" s="201">
        <v>25.08</v>
      </c>
      <c r="O26" s="201">
        <v>70.87</v>
      </c>
      <c r="P26" s="201">
        <v>26.62</v>
      </c>
      <c r="Q26" s="201">
        <v>4.63</v>
      </c>
      <c r="R26" s="201">
        <v>18.010000000000002</v>
      </c>
      <c r="S26" s="201">
        <v>11.21</v>
      </c>
      <c r="T26" s="201">
        <v>0</v>
      </c>
      <c r="U26" s="201">
        <v>60.06</v>
      </c>
      <c r="V26" s="201">
        <v>8.8000000000000007</v>
      </c>
      <c r="W26" s="201">
        <v>14.78</v>
      </c>
      <c r="X26" s="201">
        <v>62.65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</v>
      </c>
      <c r="AQ26" s="201">
        <v>38.31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561.77</v>
      </c>
      <c r="L27" s="201">
        <v>29.53</v>
      </c>
      <c r="M27" s="201">
        <v>61.66</v>
      </c>
      <c r="N27" s="201">
        <v>25.08</v>
      </c>
      <c r="O27" s="201">
        <v>70.87</v>
      </c>
      <c r="P27" s="201">
        <v>26.62</v>
      </c>
      <c r="Q27" s="201">
        <v>4.63</v>
      </c>
      <c r="R27" s="201">
        <v>18.010000000000002</v>
      </c>
      <c r="S27" s="201">
        <v>14.32</v>
      </c>
      <c r="T27" s="201">
        <v>0</v>
      </c>
      <c r="U27" s="201">
        <v>60.06</v>
      </c>
      <c r="V27" s="201">
        <v>8.8000000000000007</v>
      </c>
      <c r="W27" s="201">
        <v>14.78</v>
      </c>
      <c r="X27" s="201">
        <v>62.76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</v>
      </c>
      <c r="AQ27" s="201">
        <v>38.31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557.76</v>
      </c>
      <c r="L28" s="201">
        <v>9.06</v>
      </c>
      <c r="M28" s="201">
        <v>61.66</v>
      </c>
      <c r="N28" s="201">
        <v>25.08</v>
      </c>
      <c r="O28" s="201">
        <v>70.87</v>
      </c>
      <c r="P28" s="201">
        <v>26.62</v>
      </c>
      <c r="Q28" s="201">
        <v>4.63</v>
      </c>
      <c r="R28" s="201">
        <v>18.010000000000002</v>
      </c>
      <c r="S28" s="201">
        <v>11.21</v>
      </c>
      <c r="T28" s="201">
        <v>0</v>
      </c>
      <c r="U28" s="201">
        <v>60.06</v>
      </c>
      <c r="V28" s="201">
        <v>8.8000000000000007</v>
      </c>
      <c r="W28" s="201">
        <v>14.78</v>
      </c>
      <c r="X28" s="201">
        <v>62.76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</v>
      </c>
      <c r="AQ28" s="201">
        <v>38.31</v>
      </c>
      <c r="AR28" s="201">
        <v>0.59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490.17</v>
      </c>
      <c r="L29" s="201">
        <v>9.11</v>
      </c>
      <c r="M29" s="201">
        <v>61.66</v>
      </c>
      <c r="N29" s="201">
        <v>25.08</v>
      </c>
      <c r="O29" s="201">
        <v>70.87</v>
      </c>
      <c r="P29" s="201">
        <v>26.62</v>
      </c>
      <c r="Q29" s="201">
        <v>4.63</v>
      </c>
      <c r="R29" s="201">
        <v>18.010000000000002</v>
      </c>
      <c r="S29" s="201">
        <v>11.21</v>
      </c>
      <c r="T29" s="201">
        <v>0</v>
      </c>
      <c r="U29" s="201">
        <v>60.06</v>
      </c>
      <c r="V29" s="201">
        <v>8.8000000000000007</v>
      </c>
      <c r="W29" s="201">
        <v>15.66</v>
      </c>
      <c r="X29" s="201">
        <v>62.65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</v>
      </c>
      <c r="AQ29" s="201">
        <v>38.31</v>
      </c>
      <c r="AR29" s="201">
        <v>7.01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490.17</v>
      </c>
      <c r="L30" s="201">
        <v>9.11</v>
      </c>
      <c r="M30" s="201">
        <v>61.66</v>
      </c>
      <c r="N30" s="201">
        <v>25.08</v>
      </c>
      <c r="O30" s="201">
        <v>70.87</v>
      </c>
      <c r="P30" s="201">
        <v>26.62</v>
      </c>
      <c r="Q30" s="201">
        <v>4.63</v>
      </c>
      <c r="R30" s="201">
        <v>18.010000000000002</v>
      </c>
      <c r="S30" s="201">
        <v>11.21</v>
      </c>
      <c r="T30" s="201">
        <v>0</v>
      </c>
      <c r="U30" s="201">
        <v>60.06</v>
      </c>
      <c r="V30" s="201">
        <v>8.8000000000000007</v>
      </c>
      <c r="W30" s="201">
        <v>16.440000000000001</v>
      </c>
      <c r="X30" s="201">
        <v>62.65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</v>
      </c>
      <c r="AQ30" s="201">
        <v>38.31</v>
      </c>
      <c r="AR30" s="201">
        <v>16.440000000000001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490.17</v>
      </c>
      <c r="L31" s="201">
        <v>9.11</v>
      </c>
      <c r="M31" s="201">
        <v>61.66</v>
      </c>
      <c r="N31" s="201">
        <v>25.08</v>
      </c>
      <c r="O31" s="201">
        <v>70.87</v>
      </c>
      <c r="P31" s="201">
        <v>26.62</v>
      </c>
      <c r="Q31" s="201">
        <v>4.63</v>
      </c>
      <c r="R31" s="201">
        <v>18.010000000000002</v>
      </c>
      <c r="S31" s="201">
        <v>11.21</v>
      </c>
      <c r="T31" s="201">
        <v>0</v>
      </c>
      <c r="U31" s="201">
        <v>60.06</v>
      </c>
      <c r="V31" s="201">
        <v>8.8000000000000007</v>
      </c>
      <c r="W31" s="201">
        <v>16.5</v>
      </c>
      <c r="X31" s="201">
        <v>62.65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</v>
      </c>
      <c r="AQ31" s="201">
        <v>38.31</v>
      </c>
      <c r="AR31" s="201">
        <v>28.93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490.17</v>
      </c>
      <c r="L32" s="201">
        <v>9.11</v>
      </c>
      <c r="M32" s="201">
        <v>61.66</v>
      </c>
      <c r="N32" s="201">
        <v>25.08</v>
      </c>
      <c r="O32" s="201">
        <v>70.87</v>
      </c>
      <c r="P32" s="201">
        <v>26.62</v>
      </c>
      <c r="Q32" s="201">
        <v>4.63</v>
      </c>
      <c r="R32" s="201">
        <v>18.010000000000002</v>
      </c>
      <c r="S32" s="201">
        <v>11.21</v>
      </c>
      <c r="T32" s="201">
        <v>0</v>
      </c>
      <c r="U32" s="201">
        <v>60.06</v>
      </c>
      <c r="V32" s="201">
        <v>8.8000000000000007</v>
      </c>
      <c r="W32" s="201">
        <v>16.5</v>
      </c>
      <c r="X32" s="201">
        <v>62.65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118.19</v>
      </c>
      <c r="AQ32" s="201">
        <v>38.31</v>
      </c>
      <c r="AR32" s="201">
        <v>39.450000000000003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490.81</v>
      </c>
      <c r="L33" s="201">
        <v>9.11</v>
      </c>
      <c r="M33" s="201">
        <v>61.66</v>
      </c>
      <c r="N33" s="201">
        <v>25.08</v>
      </c>
      <c r="O33" s="201">
        <v>70.87</v>
      </c>
      <c r="P33" s="201">
        <v>26.62</v>
      </c>
      <c r="Q33" s="201">
        <v>4.63</v>
      </c>
      <c r="R33" s="201">
        <v>18.010000000000002</v>
      </c>
      <c r="S33" s="201">
        <v>11.21</v>
      </c>
      <c r="T33" s="201">
        <v>0</v>
      </c>
      <c r="U33" s="201">
        <v>60.06</v>
      </c>
      <c r="V33" s="201">
        <v>8.8000000000000007</v>
      </c>
      <c r="W33" s="201">
        <v>16.96</v>
      </c>
      <c r="X33" s="201">
        <v>62.65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</v>
      </c>
      <c r="AQ33" s="201">
        <v>38.31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490.17</v>
      </c>
      <c r="L34" s="201">
        <v>9.11</v>
      </c>
      <c r="M34" s="201">
        <v>61.66</v>
      </c>
      <c r="N34" s="201">
        <v>25.08</v>
      </c>
      <c r="O34" s="201">
        <v>70.87</v>
      </c>
      <c r="P34" s="201">
        <v>26.62</v>
      </c>
      <c r="Q34" s="201">
        <v>4.63</v>
      </c>
      <c r="R34" s="201">
        <v>18.010000000000002</v>
      </c>
      <c r="S34" s="201">
        <v>11.21</v>
      </c>
      <c r="T34" s="201">
        <v>0</v>
      </c>
      <c r="U34" s="201">
        <v>60.06</v>
      </c>
      <c r="V34" s="201">
        <v>8.8000000000000007</v>
      </c>
      <c r="W34" s="201">
        <v>17.010000000000002</v>
      </c>
      <c r="X34" s="201">
        <v>62.65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</v>
      </c>
      <c r="AQ34" s="201">
        <v>38.31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425.48</v>
      </c>
      <c r="L35" s="201">
        <v>9.11</v>
      </c>
      <c r="M35" s="201">
        <v>61.66</v>
      </c>
      <c r="N35" s="201">
        <v>25.08</v>
      </c>
      <c r="O35" s="201">
        <v>70.87</v>
      </c>
      <c r="P35" s="201">
        <v>26.62</v>
      </c>
      <c r="Q35" s="201">
        <v>4.63</v>
      </c>
      <c r="R35" s="201">
        <v>18.010000000000002</v>
      </c>
      <c r="S35" s="201">
        <v>11.49</v>
      </c>
      <c r="T35" s="201">
        <v>0</v>
      </c>
      <c r="U35" s="201">
        <v>60.06</v>
      </c>
      <c r="V35" s="201">
        <v>8.8000000000000007</v>
      </c>
      <c r="W35" s="201">
        <v>14.78</v>
      </c>
      <c r="X35" s="201">
        <v>62.65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80.819999999999993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</v>
      </c>
      <c r="AQ35" s="201">
        <v>38.31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431.33</v>
      </c>
      <c r="L36" s="201">
        <v>9.11</v>
      </c>
      <c r="M36" s="201">
        <v>61.66</v>
      </c>
      <c r="N36" s="201">
        <v>25.08</v>
      </c>
      <c r="O36" s="201">
        <v>70.87</v>
      </c>
      <c r="P36" s="201">
        <v>26.62</v>
      </c>
      <c r="Q36" s="201">
        <v>4.63</v>
      </c>
      <c r="R36" s="201">
        <v>18.010000000000002</v>
      </c>
      <c r="S36" s="201">
        <v>11.21</v>
      </c>
      <c r="T36" s="201">
        <v>0</v>
      </c>
      <c r="U36" s="201">
        <v>60.06</v>
      </c>
      <c r="V36" s="201">
        <v>8.8000000000000007</v>
      </c>
      <c r="W36" s="201">
        <v>14.78</v>
      </c>
      <c r="X36" s="201">
        <v>62.65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80.819999999999993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</v>
      </c>
      <c r="AQ36" s="201">
        <v>38.31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423.71</v>
      </c>
      <c r="L37" s="201">
        <v>9.11</v>
      </c>
      <c r="M37" s="201">
        <v>61.66</v>
      </c>
      <c r="N37" s="201">
        <v>25.08</v>
      </c>
      <c r="O37" s="201">
        <v>70.87</v>
      </c>
      <c r="P37" s="201">
        <v>26.62</v>
      </c>
      <c r="Q37" s="201">
        <v>4.63</v>
      </c>
      <c r="R37" s="201">
        <v>18.010000000000002</v>
      </c>
      <c r="S37" s="201">
        <v>11.21</v>
      </c>
      <c r="T37" s="201">
        <v>0</v>
      </c>
      <c r="U37" s="201">
        <v>60.06</v>
      </c>
      <c r="V37" s="201">
        <v>8.8000000000000007</v>
      </c>
      <c r="W37" s="201">
        <v>14.78</v>
      </c>
      <c r="X37" s="201">
        <v>62.65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80.819999999999993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</v>
      </c>
      <c r="AQ37" s="201">
        <v>38.31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406.3</v>
      </c>
      <c r="L38" s="201">
        <v>9.11</v>
      </c>
      <c r="M38" s="201">
        <v>61.66</v>
      </c>
      <c r="N38" s="201">
        <v>25.08</v>
      </c>
      <c r="O38" s="201">
        <v>70.87</v>
      </c>
      <c r="P38" s="201">
        <v>26.62</v>
      </c>
      <c r="Q38" s="201">
        <v>4.63</v>
      </c>
      <c r="R38" s="201">
        <v>18.010000000000002</v>
      </c>
      <c r="S38" s="201">
        <v>11.21</v>
      </c>
      <c r="T38" s="201">
        <v>0</v>
      </c>
      <c r="U38" s="201">
        <v>60.06</v>
      </c>
      <c r="V38" s="201">
        <v>8.8000000000000007</v>
      </c>
      <c r="W38" s="201">
        <v>14.78</v>
      </c>
      <c r="X38" s="201">
        <v>62.65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80.819999999999993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</v>
      </c>
      <c r="AQ38" s="201">
        <v>38.31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371.49</v>
      </c>
      <c r="L39" s="201">
        <v>9.11</v>
      </c>
      <c r="M39" s="201">
        <v>61.66</v>
      </c>
      <c r="N39" s="201">
        <v>25.08</v>
      </c>
      <c r="O39" s="201">
        <v>70.87</v>
      </c>
      <c r="P39" s="201">
        <v>26.62</v>
      </c>
      <c r="Q39" s="201">
        <v>4.63</v>
      </c>
      <c r="R39" s="201">
        <v>18.010000000000002</v>
      </c>
      <c r="S39" s="201">
        <v>11.21</v>
      </c>
      <c r="T39" s="201">
        <v>0</v>
      </c>
      <c r="U39" s="201">
        <v>60.06</v>
      </c>
      <c r="V39" s="201">
        <v>8.8000000000000007</v>
      </c>
      <c r="W39" s="201">
        <v>14.78</v>
      </c>
      <c r="X39" s="201">
        <v>62.65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80.819999999999993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</v>
      </c>
      <c r="AQ39" s="201">
        <v>38.31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371.49</v>
      </c>
      <c r="L40" s="201">
        <v>9.11</v>
      </c>
      <c r="M40" s="201">
        <v>61.66</v>
      </c>
      <c r="N40" s="201">
        <v>25.08</v>
      </c>
      <c r="O40" s="201">
        <v>70.87</v>
      </c>
      <c r="P40" s="201">
        <v>26.62</v>
      </c>
      <c r="Q40" s="201">
        <v>4.63</v>
      </c>
      <c r="R40" s="201">
        <v>18.010000000000002</v>
      </c>
      <c r="S40" s="201">
        <v>11.21</v>
      </c>
      <c r="T40" s="201">
        <v>0</v>
      </c>
      <c r="U40" s="201">
        <v>60.06</v>
      </c>
      <c r="V40" s="201">
        <v>8.8000000000000007</v>
      </c>
      <c r="W40" s="201">
        <v>14.78</v>
      </c>
      <c r="X40" s="201">
        <v>62.65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80.819999999999993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</v>
      </c>
      <c r="AQ40" s="201">
        <v>38.31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369.56</v>
      </c>
      <c r="L41" s="201">
        <v>9.11</v>
      </c>
      <c r="M41" s="201">
        <v>61.66</v>
      </c>
      <c r="N41" s="201">
        <v>25.08</v>
      </c>
      <c r="O41" s="201">
        <v>70.87</v>
      </c>
      <c r="P41" s="201">
        <v>26.62</v>
      </c>
      <c r="Q41" s="201">
        <v>4.63</v>
      </c>
      <c r="R41" s="201">
        <v>18.010000000000002</v>
      </c>
      <c r="S41" s="201">
        <v>11.21</v>
      </c>
      <c r="T41" s="201">
        <v>0</v>
      </c>
      <c r="U41" s="201">
        <v>60.06</v>
      </c>
      <c r="V41" s="201">
        <v>8.8000000000000007</v>
      </c>
      <c r="W41" s="201">
        <v>14.78</v>
      </c>
      <c r="X41" s="201">
        <v>62.65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80.819999999999993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</v>
      </c>
      <c r="AQ41" s="201">
        <v>38.64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377.29</v>
      </c>
      <c r="L42" s="201">
        <v>9.11</v>
      </c>
      <c r="M42" s="201">
        <v>61.66</v>
      </c>
      <c r="N42" s="201">
        <v>25.08</v>
      </c>
      <c r="O42" s="201">
        <v>70.87</v>
      </c>
      <c r="P42" s="201">
        <v>26.62</v>
      </c>
      <c r="Q42" s="201">
        <v>4.63</v>
      </c>
      <c r="R42" s="201">
        <v>18.010000000000002</v>
      </c>
      <c r="S42" s="201">
        <v>11.21</v>
      </c>
      <c r="T42" s="201">
        <v>0</v>
      </c>
      <c r="U42" s="201">
        <v>60.06</v>
      </c>
      <c r="V42" s="201">
        <v>8.8000000000000007</v>
      </c>
      <c r="W42" s="201">
        <v>14.78</v>
      </c>
      <c r="X42" s="201">
        <v>62.65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80.819999999999993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</v>
      </c>
      <c r="AQ42" s="201">
        <v>38.64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379.23</v>
      </c>
      <c r="L43" s="201">
        <v>9.11</v>
      </c>
      <c r="M43" s="201">
        <v>61.66</v>
      </c>
      <c r="N43" s="201">
        <v>25.08</v>
      </c>
      <c r="O43" s="201">
        <v>70.87</v>
      </c>
      <c r="P43" s="201">
        <v>26.62</v>
      </c>
      <c r="Q43" s="201">
        <v>4.63</v>
      </c>
      <c r="R43" s="201">
        <v>18.010000000000002</v>
      </c>
      <c r="S43" s="201">
        <v>11.21</v>
      </c>
      <c r="T43" s="201">
        <v>0</v>
      </c>
      <c r="U43" s="201">
        <v>60.06</v>
      </c>
      <c r="V43" s="201">
        <v>8.8000000000000007</v>
      </c>
      <c r="W43" s="201">
        <v>14.78</v>
      </c>
      <c r="X43" s="201">
        <v>62.65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80.819999999999993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</v>
      </c>
      <c r="AQ43" s="201">
        <v>38.31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372.46</v>
      </c>
      <c r="L44" s="201">
        <v>9.11</v>
      </c>
      <c r="M44" s="201">
        <v>61.66</v>
      </c>
      <c r="N44" s="201">
        <v>25.08</v>
      </c>
      <c r="O44" s="201">
        <v>70.87</v>
      </c>
      <c r="P44" s="201">
        <v>26.62</v>
      </c>
      <c r="Q44" s="201">
        <v>4.63</v>
      </c>
      <c r="R44" s="201">
        <v>18.010000000000002</v>
      </c>
      <c r="S44" s="201">
        <v>11.21</v>
      </c>
      <c r="T44" s="201">
        <v>0</v>
      </c>
      <c r="U44" s="201">
        <v>60.06</v>
      </c>
      <c r="V44" s="201">
        <v>8.8000000000000007</v>
      </c>
      <c r="W44" s="201">
        <v>14.78</v>
      </c>
      <c r="X44" s="201">
        <v>62.65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80.819999999999993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</v>
      </c>
      <c r="AQ44" s="201">
        <v>38.31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299.77</v>
      </c>
      <c r="L45" s="201">
        <v>9.11</v>
      </c>
      <c r="M45" s="201">
        <v>61.66</v>
      </c>
      <c r="N45" s="201">
        <v>25.08</v>
      </c>
      <c r="O45" s="201">
        <v>70.87</v>
      </c>
      <c r="P45" s="201">
        <v>25.36</v>
      </c>
      <c r="Q45" s="201">
        <v>4.63</v>
      </c>
      <c r="R45" s="201">
        <v>18.010000000000002</v>
      </c>
      <c r="S45" s="201">
        <v>11.21</v>
      </c>
      <c r="T45" s="201">
        <v>0</v>
      </c>
      <c r="U45" s="201">
        <v>60.06</v>
      </c>
      <c r="V45" s="201">
        <v>8.8000000000000007</v>
      </c>
      <c r="W45" s="201">
        <v>14.78</v>
      </c>
      <c r="X45" s="201">
        <v>62.65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</v>
      </c>
      <c r="AQ45" s="201">
        <v>38.31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270.81</v>
      </c>
      <c r="L46" s="201">
        <v>9.11</v>
      </c>
      <c r="M46" s="201">
        <v>61.66</v>
      </c>
      <c r="N46" s="201">
        <v>25.08</v>
      </c>
      <c r="O46" s="201">
        <v>70.87</v>
      </c>
      <c r="P46" s="201">
        <v>25.36</v>
      </c>
      <c r="Q46" s="201">
        <v>4.63</v>
      </c>
      <c r="R46" s="201">
        <v>18.010000000000002</v>
      </c>
      <c r="S46" s="201">
        <v>11.21</v>
      </c>
      <c r="T46" s="201">
        <v>0</v>
      </c>
      <c r="U46" s="201">
        <v>60.06</v>
      </c>
      <c r="V46" s="201">
        <v>8.8000000000000007</v>
      </c>
      <c r="W46" s="201">
        <v>14.78</v>
      </c>
      <c r="X46" s="201">
        <v>62.65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</v>
      </c>
      <c r="AQ46" s="201">
        <v>38.31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270.81</v>
      </c>
      <c r="L47" s="201">
        <v>8.94</v>
      </c>
      <c r="M47" s="201">
        <v>61.66</v>
      </c>
      <c r="N47" s="201">
        <v>25.08</v>
      </c>
      <c r="O47" s="201">
        <v>70.87</v>
      </c>
      <c r="P47" s="201">
        <v>25.36</v>
      </c>
      <c r="Q47" s="201">
        <v>4.63</v>
      </c>
      <c r="R47" s="201">
        <v>18.010000000000002</v>
      </c>
      <c r="S47" s="201">
        <v>11.21</v>
      </c>
      <c r="T47" s="201">
        <v>0</v>
      </c>
      <c r="U47" s="201">
        <v>60.06</v>
      </c>
      <c r="V47" s="201">
        <v>8.8000000000000007</v>
      </c>
      <c r="W47" s="201">
        <v>14.78</v>
      </c>
      <c r="X47" s="201">
        <v>62.65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</v>
      </c>
      <c r="AQ47" s="201">
        <v>38.31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270.81</v>
      </c>
      <c r="L48" s="201">
        <v>9.11</v>
      </c>
      <c r="M48" s="201">
        <v>61.66</v>
      </c>
      <c r="N48" s="201">
        <v>25.08</v>
      </c>
      <c r="O48" s="201">
        <v>70.87</v>
      </c>
      <c r="P48" s="201">
        <v>25.36</v>
      </c>
      <c r="Q48" s="201">
        <v>4.63</v>
      </c>
      <c r="R48" s="201">
        <v>18.010000000000002</v>
      </c>
      <c r="S48" s="201">
        <v>11.21</v>
      </c>
      <c r="T48" s="201">
        <v>0</v>
      </c>
      <c r="U48" s="201">
        <v>60.06</v>
      </c>
      <c r="V48" s="201">
        <v>8.8000000000000007</v>
      </c>
      <c r="W48" s="201">
        <v>14.78</v>
      </c>
      <c r="X48" s="201">
        <v>62.65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</v>
      </c>
      <c r="AQ48" s="201">
        <v>38.31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270.81</v>
      </c>
      <c r="L49" s="201">
        <v>9.11</v>
      </c>
      <c r="M49" s="201">
        <v>61.66</v>
      </c>
      <c r="N49" s="201">
        <v>25.08</v>
      </c>
      <c r="O49" s="201">
        <v>70.87</v>
      </c>
      <c r="P49" s="201">
        <v>25.36</v>
      </c>
      <c r="Q49" s="201">
        <v>4.63</v>
      </c>
      <c r="R49" s="201">
        <v>18.010000000000002</v>
      </c>
      <c r="S49" s="201">
        <v>11.21</v>
      </c>
      <c r="T49" s="201">
        <v>0</v>
      </c>
      <c r="U49" s="201">
        <v>60.06</v>
      </c>
      <c r="V49" s="201">
        <v>8.8000000000000007</v>
      </c>
      <c r="W49" s="201">
        <v>14.78</v>
      </c>
      <c r="X49" s="201">
        <v>62.65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119.22</v>
      </c>
      <c r="AQ49" s="201">
        <v>38.51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270.81</v>
      </c>
      <c r="L50" s="201">
        <v>9.11</v>
      </c>
      <c r="M50" s="201">
        <v>61.66</v>
      </c>
      <c r="N50" s="201">
        <v>25.08</v>
      </c>
      <c r="O50" s="201">
        <v>70.87</v>
      </c>
      <c r="P50" s="201">
        <v>25.36</v>
      </c>
      <c r="Q50" s="201">
        <v>4.63</v>
      </c>
      <c r="R50" s="201">
        <v>18.010000000000002</v>
      </c>
      <c r="S50" s="201">
        <v>11.21</v>
      </c>
      <c r="T50" s="201">
        <v>0</v>
      </c>
      <c r="U50" s="201">
        <v>60.06</v>
      </c>
      <c r="V50" s="201">
        <v>8.8000000000000007</v>
      </c>
      <c r="W50" s="201">
        <v>14.78</v>
      </c>
      <c r="X50" s="201">
        <v>62.65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119.22</v>
      </c>
      <c r="AQ50" s="201">
        <v>38.51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270.81</v>
      </c>
      <c r="L51" s="201">
        <v>9.11</v>
      </c>
      <c r="M51" s="201">
        <v>61.66</v>
      </c>
      <c r="N51" s="201">
        <v>25.08</v>
      </c>
      <c r="O51" s="201">
        <v>70.87</v>
      </c>
      <c r="P51" s="201">
        <v>25.36</v>
      </c>
      <c r="Q51" s="201">
        <v>4.63</v>
      </c>
      <c r="R51" s="201">
        <v>18.010000000000002</v>
      </c>
      <c r="S51" s="201">
        <v>11.21</v>
      </c>
      <c r="T51" s="201">
        <v>0</v>
      </c>
      <c r="U51" s="201">
        <v>60.06</v>
      </c>
      <c r="V51" s="201">
        <v>8.8000000000000007</v>
      </c>
      <c r="W51" s="201">
        <v>14.78</v>
      </c>
      <c r="X51" s="201">
        <v>62.65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118.2</v>
      </c>
      <c r="AQ51" s="201">
        <v>38.31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270.81</v>
      </c>
      <c r="L52" s="201">
        <v>9.11</v>
      </c>
      <c r="M52" s="201">
        <v>61.66</v>
      </c>
      <c r="N52" s="201">
        <v>25.08</v>
      </c>
      <c r="O52" s="201">
        <v>70.87</v>
      </c>
      <c r="P52" s="201">
        <v>25.36</v>
      </c>
      <c r="Q52" s="201">
        <v>4.63</v>
      </c>
      <c r="R52" s="201">
        <v>18.010000000000002</v>
      </c>
      <c r="S52" s="201">
        <v>11.21</v>
      </c>
      <c r="T52" s="201">
        <v>0</v>
      </c>
      <c r="U52" s="201">
        <v>60.06</v>
      </c>
      <c r="V52" s="201">
        <v>8.8000000000000007</v>
      </c>
      <c r="W52" s="201">
        <v>14.78</v>
      </c>
      <c r="X52" s="201">
        <v>62.65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</v>
      </c>
      <c r="AQ52" s="201">
        <v>38.31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270.81</v>
      </c>
      <c r="L53" s="201">
        <v>9.11</v>
      </c>
      <c r="M53" s="201">
        <v>61.66</v>
      </c>
      <c r="N53" s="201">
        <v>25.08</v>
      </c>
      <c r="O53" s="201">
        <v>70.87</v>
      </c>
      <c r="P53" s="201">
        <v>25.36</v>
      </c>
      <c r="Q53" s="201">
        <v>4.63</v>
      </c>
      <c r="R53" s="201">
        <v>18.010000000000002</v>
      </c>
      <c r="S53" s="201">
        <v>11.21</v>
      </c>
      <c r="T53" s="201">
        <v>0</v>
      </c>
      <c r="U53" s="201">
        <v>60.06</v>
      </c>
      <c r="V53" s="201">
        <v>8.8000000000000007</v>
      </c>
      <c r="W53" s="201">
        <v>14.78</v>
      </c>
      <c r="X53" s="201">
        <v>62.65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118.2</v>
      </c>
      <c r="AQ53" s="201">
        <v>38.31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270.81</v>
      </c>
      <c r="L54" s="201">
        <v>9.11</v>
      </c>
      <c r="M54" s="201">
        <v>61.66</v>
      </c>
      <c r="N54" s="201">
        <v>25.08</v>
      </c>
      <c r="O54" s="201">
        <v>70.87</v>
      </c>
      <c r="P54" s="201">
        <v>25.36</v>
      </c>
      <c r="Q54" s="201">
        <v>4.63</v>
      </c>
      <c r="R54" s="201">
        <v>18.010000000000002</v>
      </c>
      <c r="S54" s="201">
        <v>11.21</v>
      </c>
      <c r="T54" s="201">
        <v>0</v>
      </c>
      <c r="U54" s="201">
        <v>60.06</v>
      </c>
      <c r="V54" s="201">
        <v>8.8000000000000007</v>
      </c>
      <c r="W54" s="201">
        <v>14.78</v>
      </c>
      <c r="X54" s="201">
        <v>62.65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118.2</v>
      </c>
      <c r="AQ54" s="201">
        <v>38.31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270.81</v>
      </c>
      <c r="L55" s="201">
        <v>9.11</v>
      </c>
      <c r="M55" s="201">
        <v>61.66</v>
      </c>
      <c r="N55" s="201">
        <v>25.08</v>
      </c>
      <c r="O55" s="201">
        <v>70.87</v>
      </c>
      <c r="P55" s="201">
        <v>25.36</v>
      </c>
      <c r="Q55" s="201">
        <v>4.63</v>
      </c>
      <c r="R55" s="201">
        <v>18.010000000000002</v>
      </c>
      <c r="S55" s="201">
        <v>11.21</v>
      </c>
      <c r="T55" s="201">
        <v>0</v>
      </c>
      <c r="U55" s="201">
        <v>60.06</v>
      </c>
      <c r="V55" s="201">
        <v>8.8000000000000007</v>
      </c>
      <c r="W55" s="201">
        <v>14.78</v>
      </c>
      <c r="X55" s="201">
        <v>62.65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118.2</v>
      </c>
      <c r="AQ55" s="201">
        <v>38.31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270.81</v>
      </c>
      <c r="L56" s="201">
        <v>9.11</v>
      </c>
      <c r="M56" s="201">
        <v>61.66</v>
      </c>
      <c r="N56" s="201">
        <v>25.08</v>
      </c>
      <c r="O56" s="201">
        <v>70.87</v>
      </c>
      <c r="P56" s="201">
        <v>25.36</v>
      </c>
      <c r="Q56" s="201">
        <v>4.63</v>
      </c>
      <c r="R56" s="201">
        <v>18.010000000000002</v>
      </c>
      <c r="S56" s="201">
        <v>11.21</v>
      </c>
      <c r="T56" s="201">
        <v>0</v>
      </c>
      <c r="U56" s="201">
        <v>60.06</v>
      </c>
      <c r="V56" s="201">
        <v>8.8000000000000007</v>
      </c>
      <c r="W56" s="201">
        <v>14.78</v>
      </c>
      <c r="X56" s="201">
        <v>62.65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118.2</v>
      </c>
      <c r="AQ56" s="201">
        <v>38.31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270.81</v>
      </c>
      <c r="L57" s="201">
        <v>9.11</v>
      </c>
      <c r="M57" s="201">
        <v>61.66</v>
      </c>
      <c r="N57" s="201">
        <v>25.08</v>
      </c>
      <c r="O57" s="201">
        <v>70.87</v>
      </c>
      <c r="P57" s="201">
        <v>25.37</v>
      </c>
      <c r="Q57" s="201">
        <v>4.63</v>
      </c>
      <c r="R57" s="201">
        <v>18.010000000000002</v>
      </c>
      <c r="S57" s="201">
        <v>11.21</v>
      </c>
      <c r="T57" s="201">
        <v>0</v>
      </c>
      <c r="U57" s="201">
        <v>60.06</v>
      </c>
      <c r="V57" s="201">
        <v>8.8000000000000007</v>
      </c>
      <c r="W57" s="201">
        <v>14.78</v>
      </c>
      <c r="X57" s="201">
        <v>62.65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118.2</v>
      </c>
      <c r="AQ57" s="201">
        <v>38.31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270.81</v>
      </c>
      <c r="L58" s="201">
        <v>9.11</v>
      </c>
      <c r="M58" s="201">
        <v>61.66</v>
      </c>
      <c r="N58" s="201">
        <v>25.08</v>
      </c>
      <c r="O58" s="201">
        <v>70.87</v>
      </c>
      <c r="P58" s="201">
        <v>25.37</v>
      </c>
      <c r="Q58" s="201">
        <v>4.63</v>
      </c>
      <c r="R58" s="201">
        <v>18.010000000000002</v>
      </c>
      <c r="S58" s="201">
        <v>11.21</v>
      </c>
      <c r="T58" s="201">
        <v>0</v>
      </c>
      <c r="U58" s="201">
        <v>60.06</v>
      </c>
      <c r="V58" s="201">
        <v>8.8000000000000007</v>
      </c>
      <c r="W58" s="201">
        <v>14.78</v>
      </c>
      <c r="X58" s="201">
        <v>62.65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118.2</v>
      </c>
      <c r="AQ58" s="201">
        <v>38.31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270.81</v>
      </c>
      <c r="L59" s="201">
        <v>9.11</v>
      </c>
      <c r="M59" s="201">
        <v>61.66</v>
      </c>
      <c r="N59" s="201">
        <v>25.08</v>
      </c>
      <c r="O59" s="201">
        <v>70.87</v>
      </c>
      <c r="P59" s="201">
        <v>26.62</v>
      </c>
      <c r="Q59" s="201">
        <v>4.63</v>
      </c>
      <c r="R59" s="201">
        <v>18.010000000000002</v>
      </c>
      <c r="S59" s="201">
        <v>11.21</v>
      </c>
      <c r="T59" s="201">
        <v>0</v>
      </c>
      <c r="U59" s="201">
        <v>60.06</v>
      </c>
      <c r="V59" s="201">
        <v>8.8000000000000007</v>
      </c>
      <c r="W59" s="201">
        <v>14.78</v>
      </c>
      <c r="X59" s="201">
        <v>62.65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118.2</v>
      </c>
      <c r="AQ59" s="201">
        <v>38.31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270.81</v>
      </c>
      <c r="L60" s="201">
        <v>9.11</v>
      </c>
      <c r="M60" s="201">
        <v>61.66</v>
      </c>
      <c r="N60" s="201">
        <v>25.08</v>
      </c>
      <c r="O60" s="201">
        <v>70.87</v>
      </c>
      <c r="P60" s="201">
        <v>26.62</v>
      </c>
      <c r="Q60" s="201">
        <v>4.63</v>
      </c>
      <c r="R60" s="201">
        <v>18.010000000000002</v>
      </c>
      <c r="S60" s="201">
        <v>11.21</v>
      </c>
      <c r="T60" s="201">
        <v>0</v>
      </c>
      <c r="U60" s="201">
        <v>60.06</v>
      </c>
      <c r="V60" s="201">
        <v>8.8000000000000007</v>
      </c>
      <c r="W60" s="201">
        <v>14.78</v>
      </c>
      <c r="X60" s="201">
        <v>62.65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118.2</v>
      </c>
      <c r="AQ60" s="201">
        <v>38.31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304.60000000000002</v>
      </c>
      <c r="L61" s="201">
        <v>9.11</v>
      </c>
      <c r="M61" s="201">
        <v>61.66</v>
      </c>
      <c r="N61" s="201">
        <v>25.08</v>
      </c>
      <c r="O61" s="201">
        <v>70.87</v>
      </c>
      <c r="P61" s="201">
        <v>26.62</v>
      </c>
      <c r="Q61" s="201">
        <v>4.63</v>
      </c>
      <c r="R61" s="201">
        <v>18.010000000000002</v>
      </c>
      <c r="S61" s="201">
        <v>11.21</v>
      </c>
      <c r="T61" s="201">
        <v>0</v>
      </c>
      <c r="U61" s="201">
        <v>60.06</v>
      </c>
      <c r="V61" s="201">
        <v>8.8000000000000007</v>
      </c>
      <c r="W61" s="201">
        <v>14.78</v>
      </c>
      <c r="X61" s="201">
        <v>62.65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118.2</v>
      </c>
      <c r="AQ61" s="201">
        <v>38.31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319.11</v>
      </c>
      <c r="L62" s="201">
        <v>9.11</v>
      </c>
      <c r="M62" s="201">
        <v>61.66</v>
      </c>
      <c r="N62" s="201">
        <v>25.08</v>
      </c>
      <c r="O62" s="201">
        <v>70.87</v>
      </c>
      <c r="P62" s="201">
        <v>26.62</v>
      </c>
      <c r="Q62" s="201">
        <v>4.63</v>
      </c>
      <c r="R62" s="201">
        <v>18.010000000000002</v>
      </c>
      <c r="S62" s="201">
        <v>11.21</v>
      </c>
      <c r="T62" s="201">
        <v>0</v>
      </c>
      <c r="U62" s="201">
        <v>60.06</v>
      </c>
      <c r="V62" s="201">
        <v>8.8000000000000007</v>
      </c>
      <c r="W62" s="201">
        <v>14.78</v>
      </c>
      <c r="X62" s="201">
        <v>62.65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118.2</v>
      </c>
      <c r="AQ62" s="201">
        <v>38.31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333.61</v>
      </c>
      <c r="L63" s="201">
        <v>9.11</v>
      </c>
      <c r="M63" s="201">
        <v>61.66</v>
      </c>
      <c r="N63" s="201">
        <v>25.08</v>
      </c>
      <c r="O63" s="201">
        <v>70.87</v>
      </c>
      <c r="P63" s="201">
        <v>26.62</v>
      </c>
      <c r="Q63" s="201">
        <v>4.63</v>
      </c>
      <c r="R63" s="201">
        <v>18.010000000000002</v>
      </c>
      <c r="S63" s="201">
        <v>11.12</v>
      </c>
      <c r="T63" s="201">
        <v>0</v>
      </c>
      <c r="U63" s="201">
        <v>60.06</v>
      </c>
      <c r="V63" s="201">
        <v>8.8000000000000007</v>
      </c>
      <c r="W63" s="201">
        <v>14.78</v>
      </c>
      <c r="X63" s="201">
        <v>62.65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</v>
      </c>
      <c r="AQ63" s="201">
        <v>38.31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336.79</v>
      </c>
      <c r="L64" s="201">
        <v>9.11</v>
      </c>
      <c r="M64" s="201">
        <v>61.66</v>
      </c>
      <c r="N64" s="201">
        <v>25.08</v>
      </c>
      <c r="O64" s="201">
        <v>70.87</v>
      </c>
      <c r="P64" s="201">
        <v>26.62</v>
      </c>
      <c r="Q64" s="201">
        <v>4.63</v>
      </c>
      <c r="R64" s="201">
        <v>18.010000000000002</v>
      </c>
      <c r="S64" s="201">
        <v>11.21</v>
      </c>
      <c r="T64" s="201">
        <v>0</v>
      </c>
      <c r="U64" s="201">
        <v>60.06</v>
      </c>
      <c r="V64" s="201">
        <v>8.8000000000000007</v>
      </c>
      <c r="W64" s="201">
        <v>14.78</v>
      </c>
      <c r="X64" s="201">
        <v>62.65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</v>
      </c>
      <c r="AQ64" s="201">
        <v>38.31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367.64</v>
      </c>
      <c r="L65" s="201">
        <v>9.11</v>
      </c>
      <c r="M65" s="201">
        <v>61.66</v>
      </c>
      <c r="N65" s="201">
        <v>25.08</v>
      </c>
      <c r="O65" s="201">
        <v>70.87</v>
      </c>
      <c r="P65" s="201">
        <v>26.62</v>
      </c>
      <c r="Q65" s="201">
        <v>4.63</v>
      </c>
      <c r="R65" s="201">
        <v>18.010000000000002</v>
      </c>
      <c r="S65" s="201">
        <v>11.21</v>
      </c>
      <c r="T65" s="201">
        <v>0</v>
      </c>
      <c r="U65" s="201">
        <v>60.06</v>
      </c>
      <c r="V65" s="201">
        <v>8.8000000000000007</v>
      </c>
      <c r="W65" s="201">
        <v>14.78</v>
      </c>
      <c r="X65" s="201">
        <v>62.65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</v>
      </c>
      <c r="AQ65" s="201">
        <v>38.31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406.14</v>
      </c>
      <c r="L66" s="201">
        <v>9.11</v>
      </c>
      <c r="M66" s="201">
        <v>61.66</v>
      </c>
      <c r="N66" s="201">
        <v>25.08</v>
      </c>
      <c r="O66" s="201">
        <v>70.87</v>
      </c>
      <c r="P66" s="201">
        <v>26.62</v>
      </c>
      <c r="Q66" s="201">
        <v>4.63</v>
      </c>
      <c r="R66" s="201">
        <v>18.010000000000002</v>
      </c>
      <c r="S66" s="201">
        <v>11.21</v>
      </c>
      <c r="T66" s="201">
        <v>0</v>
      </c>
      <c r="U66" s="201">
        <v>60.06</v>
      </c>
      <c r="V66" s="201">
        <v>8.8000000000000007</v>
      </c>
      <c r="W66" s="201">
        <v>14.78</v>
      </c>
      <c r="X66" s="201">
        <v>62.65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</v>
      </c>
      <c r="AQ66" s="201">
        <v>38.31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479.82</v>
      </c>
      <c r="L67" s="201">
        <v>9.11</v>
      </c>
      <c r="M67" s="201">
        <v>61.66</v>
      </c>
      <c r="N67" s="201">
        <v>25.08</v>
      </c>
      <c r="O67" s="201">
        <v>70.87</v>
      </c>
      <c r="P67" s="201">
        <v>26.62</v>
      </c>
      <c r="Q67" s="201">
        <v>4.63</v>
      </c>
      <c r="R67" s="201">
        <v>18.010000000000002</v>
      </c>
      <c r="S67" s="201">
        <v>11.21</v>
      </c>
      <c r="T67" s="201">
        <v>0</v>
      </c>
      <c r="U67" s="201">
        <v>60.06</v>
      </c>
      <c r="V67" s="201">
        <v>58.8</v>
      </c>
      <c r="W67" s="201">
        <v>14.78</v>
      </c>
      <c r="X67" s="201">
        <v>62.65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</v>
      </c>
      <c r="AQ67" s="201">
        <v>38.31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490.17</v>
      </c>
      <c r="L68" s="201">
        <v>9.11</v>
      </c>
      <c r="M68" s="201">
        <v>61.66</v>
      </c>
      <c r="N68" s="201">
        <v>25.08</v>
      </c>
      <c r="O68" s="201">
        <v>70.87</v>
      </c>
      <c r="P68" s="201">
        <v>26.62</v>
      </c>
      <c r="Q68" s="201">
        <v>4.63</v>
      </c>
      <c r="R68" s="201">
        <v>18.010000000000002</v>
      </c>
      <c r="S68" s="201">
        <v>11.21</v>
      </c>
      <c r="T68" s="201">
        <v>0</v>
      </c>
      <c r="U68" s="201">
        <v>60.06</v>
      </c>
      <c r="V68" s="201">
        <v>58.8</v>
      </c>
      <c r="W68" s="201">
        <v>25.35</v>
      </c>
      <c r="X68" s="201">
        <v>62.76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</v>
      </c>
      <c r="AQ68" s="201">
        <v>38.31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490.17</v>
      </c>
      <c r="L69" s="201">
        <v>9.11</v>
      </c>
      <c r="M69" s="201">
        <v>61.66</v>
      </c>
      <c r="N69" s="201">
        <v>25.08</v>
      </c>
      <c r="O69" s="201">
        <v>70.87</v>
      </c>
      <c r="P69" s="201">
        <v>26.62</v>
      </c>
      <c r="Q69" s="201">
        <v>4.63</v>
      </c>
      <c r="R69" s="201">
        <v>18.010000000000002</v>
      </c>
      <c r="S69" s="201">
        <v>11.21</v>
      </c>
      <c r="T69" s="201">
        <v>0</v>
      </c>
      <c r="U69" s="201">
        <v>60.06</v>
      </c>
      <c r="V69" s="201">
        <v>58.8</v>
      </c>
      <c r="W69" s="201">
        <v>25.35</v>
      </c>
      <c r="X69" s="201">
        <v>62.76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</v>
      </c>
      <c r="AQ69" s="201">
        <v>38.31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490.17</v>
      </c>
      <c r="L70" s="201">
        <v>9.11</v>
      </c>
      <c r="M70" s="201">
        <v>61.66</v>
      </c>
      <c r="N70" s="201">
        <v>25.08</v>
      </c>
      <c r="O70" s="201">
        <v>70.87</v>
      </c>
      <c r="P70" s="201">
        <v>26.62</v>
      </c>
      <c r="Q70" s="201">
        <v>4.63</v>
      </c>
      <c r="R70" s="201">
        <v>18.010000000000002</v>
      </c>
      <c r="S70" s="201">
        <v>11.21</v>
      </c>
      <c r="T70" s="201">
        <v>0</v>
      </c>
      <c r="U70" s="201">
        <v>60.06</v>
      </c>
      <c r="V70" s="201">
        <v>46.36</v>
      </c>
      <c r="W70" s="201">
        <v>25.35</v>
      </c>
      <c r="X70" s="201">
        <v>62.76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</v>
      </c>
      <c r="AQ70" s="201">
        <v>38.31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490.17</v>
      </c>
      <c r="L71" s="201">
        <v>10.93</v>
      </c>
      <c r="M71" s="201">
        <v>61.66</v>
      </c>
      <c r="N71" s="201">
        <v>25.08</v>
      </c>
      <c r="O71" s="201">
        <v>70.87</v>
      </c>
      <c r="P71" s="201">
        <v>26.62</v>
      </c>
      <c r="Q71" s="201">
        <v>4.63</v>
      </c>
      <c r="R71" s="201">
        <v>18.010000000000002</v>
      </c>
      <c r="S71" s="201">
        <v>11.21</v>
      </c>
      <c r="T71" s="201">
        <v>0</v>
      </c>
      <c r="U71" s="201">
        <v>60.06</v>
      </c>
      <c r="V71" s="201">
        <v>58.8</v>
      </c>
      <c r="W71" s="201">
        <v>25.35</v>
      </c>
      <c r="X71" s="201">
        <v>62.76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82.89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</v>
      </c>
      <c r="AQ71" s="201">
        <v>38.31</v>
      </c>
      <c r="AR71" s="201">
        <v>37.75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490.17</v>
      </c>
      <c r="L72" s="201">
        <v>10.6</v>
      </c>
      <c r="M72" s="201">
        <v>61.66</v>
      </c>
      <c r="N72" s="201">
        <v>25.08</v>
      </c>
      <c r="O72" s="201">
        <v>70.87</v>
      </c>
      <c r="P72" s="201">
        <v>26.62</v>
      </c>
      <c r="Q72" s="201">
        <v>4.63</v>
      </c>
      <c r="R72" s="201">
        <v>18.010000000000002</v>
      </c>
      <c r="S72" s="201">
        <v>11.21</v>
      </c>
      <c r="T72" s="201">
        <v>0</v>
      </c>
      <c r="U72" s="201">
        <v>60.06</v>
      </c>
      <c r="V72" s="201">
        <v>40.450000000000003</v>
      </c>
      <c r="W72" s="201">
        <v>25.35</v>
      </c>
      <c r="X72" s="201">
        <v>62.76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</v>
      </c>
      <c r="AQ72" s="201">
        <v>38.31</v>
      </c>
      <c r="AR72" s="201">
        <v>25.87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490.17</v>
      </c>
      <c r="L73" s="201">
        <v>10.6</v>
      </c>
      <c r="M73" s="201">
        <v>61.66</v>
      </c>
      <c r="N73" s="201">
        <v>25.08</v>
      </c>
      <c r="O73" s="201">
        <v>70.87</v>
      </c>
      <c r="P73" s="201">
        <v>26.62</v>
      </c>
      <c r="Q73" s="201">
        <v>4.7699999999999996</v>
      </c>
      <c r="R73" s="201">
        <v>18.010000000000002</v>
      </c>
      <c r="S73" s="201">
        <v>24.45</v>
      </c>
      <c r="T73" s="201">
        <v>0</v>
      </c>
      <c r="U73" s="201">
        <v>60.06</v>
      </c>
      <c r="V73" s="201">
        <v>23.79</v>
      </c>
      <c r="W73" s="201">
        <v>25.35</v>
      </c>
      <c r="X73" s="201">
        <v>62.76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</v>
      </c>
      <c r="AQ73" s="201">
        <v>38.31</v>
      </c>
      <c r="AR73" s="201">
        <v>14.33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490.17</v>
      </c>
      <c r="L74" s="201">
        <v>11.1</v>
      </c>
      <c r="M74" s="201">
        <v>61.66</v>
      </c>
      <c r="N74" s="201">
        <v>25.08</v>
      </c>
      <c r="O74" s="201">
        <v>70.87</v>
      </c>
      <c r="P74" s="201">
        <v>26.62</v>
      </c>
      <c r="Q74" s="201">
        <v>4.7699999999999996</v>
      </c>
      <c r="R74" s="201">
        <v>18.010000000000002</v>
      </c>
      <c r="S74" s="201">
        <v>24.45</v>
      </c>
      <c r="T74" s="201">
        <v>0</v>
      </c>
      <c r="U74" s="201">
        <v>60.06</v>
      </c>
      <c r="V74" s="201">
        <v>11.66</v>
      </c>
      <c r="W74" s="201">
        <v>25.35</v>
      </c>
      <c r="X74" s="201">
        <v>62.76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</v>
      </c>
      <c r="AQ74" s="201">
        <v>38.31</v>
      </c>
      <c r="AR74" s="201">
        <v>5.55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490.17</v>
      </c>
      <c r="L75" s="201">
        <v>10.93</v>
      </c>
      <c r="M75" s="201">
        <v>61.66</v>
      </c>
      <c r="N75" s="201">
        <v>25.08</v>
      </c>
      <c r="O75" s="201">
        <v>70.87</v>
      </c>
      <c r="P75" s="201">
        <v>26.62</v>
      </c>
      <c r="Q75" s="201">
        <v>4.7699999999999996</v>
      </c>
      <c r="R75" s="201">
        <v>18.010000000000002</v>
      </c>
      <c r="S75" s="201">
        <v>20.94</v>
      </c>
      <c r="T75" s="201">
        <v>0</v>
      </c>
      <c r="U75" s="201">
        <v>60.06</v>
      </c>
      <c r="V75" s="201">
        <v>11.66</v>
      </c>
      <c r="W75" s="201">
        <v>25.35</v>
      </c>
      <c r="X75" s="201">
        <v>62.76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149.61000000000001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</v>
      </c>
      <c r="AQ75" s="201">
        <v>38.31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490.17</v>
      </c>
      <c r="L76" s="201">
        <v>9.41</v>
      </c>
      <c r="M76" s="201">
        <v>61.66</v>
      </c>
      <c r="N76" s="201">
        <v>25.08</v>
      </c>
      <c r="O76" s="201">
        <v>70.87</v>
      </c>
      <c r="P76" s="201">
        <v>26.62</v>
      </c>
      <c r="Q76" s="201">
        <v>4.63</v>
      </c>
      <c r="R76" s="201">
        <v>18.010000000000002</v>
      </c>
      <c r="S76" s="201">
        <v>20.94</v>
      </c>
      <c r="T76" s="201">
        <v>0</v>
      </c>
      <c r="U76" s="201">
        <v>60.06</v>
      </c>
      <c r="V76" s="201">
        <v>8.8000000000000007</v>
      </c>
      <c r="W76" s="201">
        <v>25.35</v>
      </c>
      <c r="X76" s="201">
        <v>62.76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149.61000000000001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</v>
      </c>
      <c r="AQ76" s="201">
        <v>38.31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460.87</v>
      </c>
      <c r="L77" s="201">
        <v>9.1</v>
      </c>
      <c r="M77" s="201">
        <v>61.66</v>
      </c>
      <c r="N77" s="201">
        <v>25.08</v>
      </c>
      <c r="O77" s="201">
        <v>70.87</v>
      </c>
      <c r="P77" s="201">
        <v>26.62</v>
      </c>
      <c r="Q77" s="201">
        <v>4.63</v>
      </c>
      <c r="R77" s="201">
        <v>18.010000000000002</v>
      </c>
      <c r="S77" s="201">
        <v>11.21</v>
      </c>
      <c r="T77" s="201">
        <v>0</v>
      </c>
      <c r="U77" s="201">
        <v>60.06</v>
      </c>
      <c r="V77" s="201">
        <v>8.8000000000000007</v>
      </c>
      <c r="W77" s="201">
        <v>25.35</v>
      </c>
      <c r="X77" s="201">
        <v>62.76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149.61000000000001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</v>
      </c>
      <c r="AQ77" s="201">
        <v>38.31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489.95</v>
      </c>
      <c r="L78" s="201">
        <v>9.11</v>
      </c>
      <c r="M78" s="201">
        <v>61.66</v>
      </c>
      <c r="N78" s="201">
        <v>25.08</v>
      </c>
      <c r="O78" s="201">
        <v>70.87</v>
      </c>
      <c r="P78" s="201">
        <v>26.62</v>
      </c>
      <c r="Q78" s="201">
        <v>4.63</v>
      </c>
      <c r="R78" s="201">
        <v>18.010000000000002</v>
      </c>
      <c r="S78" s="201">
        <v>11.21</v>
      </c>
      <c r="T78" s="201">
        <v>0</v>
      </c>
      <c r="U78" s="201">
        <v>60.06</v>
      </c>
      <c r="V78" s="201">
        <v>8.8000000000000007</v>
      </c>
      <c r="W78" s="201">
        <v>25.35</v>
      </c>
      <c r="X78" s="201">
        <v>62.76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121.43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</v>
      </c>
      <c r="AQ78" s="201">
        <v>38.31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489.95</v>
      </c>
      <c r="L79" s="201">
        <v>9.11</v>
      </c>
      <c r="M79" s="201">
        <v>61.66</v>
      </c>
      <c r="N79" s="201">
        <v>25.08</v>
      </c>
      <c r="O79" s="201">
        <v>70.87</v>
      </c>
      <c r="P79" s="201">
        <v>26.62</v>
      </c>
      <c r="Q79" s="201">
        <v>4.63</v>
      </c>
      <c r="R79" s="201">
        <v>18.010000000000002</v>
      </c>
      <c r="S79" s="201">
        <v>11.21</v>
      </c>
      <c r="T79" s="201">
        <v>0</v>
      </c>
      <c r="U79" s="201">
        <v>60.06</v>
      </c>
      <c r="V79" s="201">
        <v>8.8000000000000007</v>
      </c>
      <c r="W79" s="201">
        <v>14.78</v>
      </c>
      <c r="X79" s="201">
        <v>62.76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121.43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</v>
      </c>
      <c r="AQ79" s="201">
        <v>38.31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489.96</v>
      </c>
      <c r="L80" s="201">
        <v>9.11</v>
      </c>
      <c r="M80" s="201">
        <v>61.66</v>
      </c>
      <c r="N80" s="201">
        <v>25.08</v>
      </c>
      <c r="O80" s="201">
        <v>70.87</v>
      </c>
      <c r="P80" s="201">
        <v>26.62</v>
      </c>
      <c r="Q80" s="201">
        <v>4.63</v>
      </c>
      <c r="R80" s="201">
        <v>18.010000000000002</v>
      </c>
      <c r="S80" s="201">
        <v>11.21</v>
      </c>
      <c r="T80" s="201">
        <v>0</v>
      </c>
      <c r="U80" s="201">
        <v>60.06</v>
      </c>
      <c r="V80" s="201">
        <v>8.8000000000000007</v>
      </c>
      <c r="W80" s="201">
        <v>14.78</v>
      </c>
      <c r="X80" s="201">
        <v>62.76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121.43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</v>
      </c>
      <c r="AQ80" s="201">
        <v>38.31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489.96</v>
      </c>
      <c r="L81" s="201">
        <v>9.11</v>
      </c>
      <c r="M81" s="201">
        <v>61.66</v>
      </c>
      <c r="N81" s="201">
        <v>25.08</v>
      </c>
      <c r="O81" s="201">
        <v>70.87</v>
      </c>
      <c r="P81" s="201">
        <v>26.62</v>
      </c>
      <c r="Q81" s="201">
        <v>4.63</v>
      </c>
      <c r="R81" s="201">
        <v>18.010000000000002</v>
      </c>
      <c r="S81" s="201">
        <v>11.21</v>
      </c>
      <c r="T81" s="201">
        <v>0</v>
      </c>
      <c r="U81" s="201">
        <v>60.06</v>
      </c>
      <c r="V81" s="201">
        <v>8.8000000000000007</v>
      </c>
      <c r="W81" s="201">
        <v>14.78</v>
      </c>
      <c r="X81" s="201">
        <v>62.76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102.13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</v>
      </c>
      <c r="AQ81" s="201">
        <v>38.31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489.96</v>
      </c>
      <c r="L82" s="201">
        <v>9.11</v>
      </c>
      <c r="M82" s="201">
        <v>61.66</v>
      </c>
      <c r="N82" s="201">
        <v>25.08</v>
      </c>
      <c r="O82" s="201">
        <v>70.87</v>
      </c>
      <c r="P82" s="201">
        <v>26.62</v>
      </c>
      <c r="Q82" s="201">
        <v>4.63</v>
      </c>
      <c r="R82" s="201">
        <v>18.010000000000002</v>
      </c>
      <c r="S82" s="201">
        <v>11.21</v>
      </c>
      <c r="T82" s="201">
        <v>0</v>
      </c>
      <c r="U82" s="201">
        <v>60.06</v>
      </c>
      <c r="V82" s="201">
        <v>8.8000000000000007</v>
      </c>
      <c r="W82" s="201">
        <v>14.78</v>
      </c>
      <c r="X82" s="201">
        <v>62.76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102.13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</v>
      </c>
      <c r="AQ82" s="201">
        <v>38.31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584.71</v>
      </c>
      <c r="L83" s="201">
        <v>8.3800000000000008</v>
      </c>
      <c r="M83" s="201">
        <v>61.66</v>
      </c>
      <c r="N83" s="201">
        <v>25.08</v>
      </c>
      <c r="O83" s="201">
        <v>70.87</v>
      </c>
      <c r="P83" s="201">
        <v>26.62</v>
      </c>
      <c r="Q83" s="201">
        <v>4.63</v>
      </c>
      <c r="R83" s="201">
        <v>18.010000000000002</v>
      </c>
      <c r="S83" s="201">
        <v>11.21</v>
      </c>
      <c r="T83" s="201">
        <v>0</v>
      </c>
      <c r="U83" s="201">
        <v>60.06</v>
      </c>
      <c r="V83" s="201">
        <v>8.8000000000000007</v>
      </c>
      <c r="W83" s="201">
        <v>14.78</v>
      </c>
      <c r="X83" s="201">
        <v>62.76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103.75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</v>
      </c>
      <c r="AQ83" s="201">
        <v>38.31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585.20000000000005</v>
      </c>
      <c r="L84" s="201">
        <v>7.74</v>
      </c>
      <c r="M84" s="201">
        <v>61.66</v>
      </c>
      <c r="N84" s="201">
        <v>25.08</v>
      </c>
      <c r="O84" s="201">
        <v>70.87</v>
      </c>
      <c r="P84" s="201">
        <v>26.62</v>
      </c>
      <c r="Q84" s="201">
        <v>4.63</v>
      </c>
      <c r="R84" s="201">
        <v>18.010000000000002</v>
      </c>
      <c r="S84" s="201">
        <v>11.21</v>
      </c>
      <c r="T84" s="201">
        <v>0</v>
      </c>
      <c r="U84" s="201">
        <v>60.06</v>
      </c>
      <c r="V84" s="201">
        <v>8.8000000000000007</v>
      </c>
      <c r="W84" s="201">
        <v>14.78</v>
      </c>
      <c r="X84" s="201">
        <v>62.76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103.75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</v>
      </c>
      <c r="AQ84" s="201">
        <v>38.31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585.38</v>
      </c>
      <c r="L85" s="201">
        <v>7.74</v>
      </c>
      <c r="M85" s="201">
        <v>61.66</v>
      </c>
      <c r="N85" s="201">
        <v>25.08</v>
      </c>
      <c r="O85" s="201">
        <v>70.87</v>
      </c>
      <c r="P85" s="201">
        <v>26.62</v>
      </c>
      <c r="Q85" s="201">
        <v>4.63</v>
      </c>
      <c r="R85" s="201">
        <v>18.010000000000002</v>
      </c>
      <c r="S85" s="201">
        <v>11.21</v>
      </c>
      <c r="T85" s="201">
        <v>0</v>
      </c>
      <c r="U85" s="201">
        <v>60.06</v>
      </c>
      <c r="V85" s="201">
        <v>8.8000000000000007</v>
      </c>
      <c r="W85" s="201">
        <v>14.78</v>
      </c>
      <c r="X85" s="201">
        <v>62.76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103.75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</v>
      </c>
      <c r="AQ85" s="201">
        <v>38.31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585.20000000000005</v>
      </c>
      <c r="L86" s="201">
        <v>7.74</v>
      </c>
      <c r="M86" s="201">
        <v>61.66</v>
      </c>
      <c r="N86" s="201">
        <v>25.08</v>
      </c>
      <c r="O86" s="201">
        <v>70.87</v>
      </c>
      <c r="P86" s="201">
        <v>26.62</v>
      </c>
      <c r="Q86" s="201">
        <v>4.63</v>
      </c>
      <c r="R86" s="201">
        <v>18.010000000000002</v>
      </c>
      <c r="S86" s="201">
        <v>11.21</v>
      </c>
      <c r="T86" s="201">
        <v>0</v>
      </c>
      <c r="U86" s="201">
        <v>60.06</v>
      </c>
      <c r="V86" s="201">
        <v>8.8000000000000007</v>
      </c>
      <c r="W86" s="201">
        <v>14.78</v>
      </c>
      <c r="X86" s="201">
        <v>62.76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103.75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</v>
      </c>
      <c r="AQ86" s="201">
        <v>38.31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585.65</v>
      </c>
      <c r="L87" s="201">
        <v>7.74</v>
      </c>
      <c r="M87" s="201">
        <v>61.66</v>
      </c>
      <c r="N87" s="201">
        <v>25.08</v>
      </c>
      <c r="O87" s="201">
        <v>70.87</v>
      </c>
      <c r="P87" s="201">
        <v>26.62</v>
      </c>
      <c r="Q87" s="201">
        <v>4.63</v>
      </c>
      <c r="R87" s="201">
        <v>18.010000000000002</v>
      </c>
      <c r="S87" s="201">
        <v>11.21</v>
      </c>
      <c r="T87" s="201">
        <v>0</v>
      </c>
      <c r="U87" s="201">
        <v>60.06</v>
      </c>
      <c r="V87" s="201">
        <v>8.8000000000000007</v>
      </c>
      <c r="W87" s="201">
        <v>14.78</v>
      </c>
      <c r="X87" s="201">
        <v>62.76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103.75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</v>
      </c>
      <c r="AQ87" s="201">
        <v>38.31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585.20000000000005</v>
      </c>
      <c r="L88" s="201">
        <v>7.74</v>
      </c>
      <c r="M88" s="201">
        <v>61.66</v>
      </c>
      <c r="N88" s="201">
        <v>25.08</v>
      </c>
      <c r="O88" s="201">
        <v>70.87</v>
      </c>
      <c r="P88" s="201">
        <v>26.62</v>
      </c>
      <c r="Q88" s="201">
        <v>4.63</v>
      </c>
      <c r="R88" s="201">
        <v>18.010000000000002</v>
      </c>
      <c r="S88" s="201">
        <v>11.21</v>
      </c>
      <c r="T88" s="201">
        <v>0</v>
      </c>
      <c r="U88" s="201">
        <v>60.06</v>
      </c>
      <c r="V88" s="201">
        <v>8.8000000000000007</v>
      </c>
      <c r="W88" s="201">
        <v>14.78</v>
      </c>
      <c r="X88" s="201">
        <v>62.76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103.75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</v>
      </c>
      <c r="AQ88" s="201">
        <v>38.31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586.98</v>
      </c>
      <c r="L89" s="201">
        <v>7.74</v>
      </c>
      <c r="M89" s="201">
        <v>61.66</v>
      </c>
      <c r="N89" s="201">
        <v>25.08</v>
      </c>
      <c r="O89" s="201">
        <v>70.87</v>
      </c>
      <c r="P89" s="201">
        <v>26.62</v>
      </c>
      <c r="Q89" s="201">
        <v>4.63</v>
      </c>
      <c r="R89" s="201">
        <v>18.010000000000002</v>
      </c>
      <c r="S89" s="201">
        <v>11.21</v>
      </c>
      <c r="T89" s="201">
        <v>0</v>
      </c>
      <c r="U89" s="201">
        <v>60.06</v>
      </c>
      <c r="V89" s="201">
        <v>8.8000000000000007</v>
      </c>
      <c r="W89" s="201">
        <v>14.78</v>
      </c>
      <c r="X89" s="201">
        <v>62.76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135.75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</v>
      </c>
      <c r="AQ89" s="201">
        <v>38.31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504.22</v>
      </c>
      <c r="L90" s="201">
        <v>7.74</v>
      </c>
      <c r="M90" s="201">
        <v>61.66</v>
      </c>
      <c r="N90" s="201">
        <v>25.08</v>
      </c>
      <c r="O90" s="201">
        <v>70.87</v>
      </c>
      <c r="P90" s="201">
        <v>26.62</v>
      </c>
      <c r="Q90" s="201">
        <v>4.63</v>
      </c>
      <c r="R90" s="201">
        <v>18.010000000000002</v>
      </c>
      <c r="S90" s="201">
        <v>11.21</v>
      </c>
      <c r="T90" s="201">
        <v>0</v>
      </c>
      <c r="U90" s="201">
        <v>60.06</v>
      </c>
      <c r="V90" s="201">
        <v>8.8000000000000007</v>
      </c>
      <c r="W90" s="201">
        <v>14.78</v>
      </c>
      <c r="X90" s="201">
        <v>62.76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135.75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</v>
      </c>
      <c r="AQ90" s="201">
        <v>38.31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587.08000000000004</v>
      </c>
      <c r="L91" s="201">
        <v>7.73</v>
      </c>
      <c r="M91" s="201">
        <v>61.66</v>
      </c>
      <c r="N91" s="201">
        <v>25.08</v>
      </c>
      <c r="O91" s="201">
        <v>70.87</v>
      </c>
      <c r="P91" s="201">
        <v>26.62</v>
      </c>
      <c r="Q91" s="201">
        <v>4.63</v>
      </c>
      <c r="R91" s="201">
        <v>18.010000000000002</v>
      </c>
      <c r="S91" s="201">
        <v>11.21</v>
      </c>
      <c r="T91" s="201">
        <v>0</v>
      </c>
      <c r="U91" s="201">
        <v>60.06</v>
      </c>
      <c r="V91" s="201">
        <v>8.8000000000000007</v>
      </c>
      <c r="W91" s="201">
        <v>14.78</v>
      </c>
      <c r="X91" s="201">
        <v>62.76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140.38999999999999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</v>
      </c>
      <c r="AQ91" s="201">
        <v>38.31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587.07000000000005</v>
      </c>
      <c r="L92" s="201">
        <v>7.73</v>
      </c>
      <c r="M92" s="201">
        <v>61.66</v>
      </c>
      <c r="N92" s="201">
        <v>25.08</v>
      </c>
      <c r="O92" s="201">
        <v>70.87</v>
      </c>
      <c r="P92" s="201">
        <v>26.62</v>
      </c>
      <c r="Q92" s="201">
        <v>4.63</v>
      </c>
      <c r="R92" s="201">
        <v>18.010000000000002</v>
      </c>
      <c r="S92" s="201">
        <v>11.21</v>
      </c>
      <c r="T92" s="201">
        <v>0</v>
      </c>
      <c r="U92" s="201">
        <v>60.06</v>
      </c>
      <c r="V92" s="201">
        <v>8.8000000000000007</v>
      </c>
      <c r="W92" s="201">
        <v>14.78</v>
      </c>
      <c r="X92" s="201">
        <v>62.76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140.38999999999999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</v>
      </c>
      <c r="AQ92" s="201">
        <v>38.31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587.08000000000004</v>
      </c>
      <c r="L93" s="201">
        <v>8.82</v>
      </c>
      <c r="M93" s="201">
        <v>61.66</v>
      </c>
      <c r="N93" s="201">
        <v>25.08</v>
      </c>
      <c r="O93" s="201">
        <v>70.87</v>
      </c>
      <c r="P93" s="201">
        <v>26.62</v>
      </c>
      <c r="Q93" s="201">
        <v>4.63</v>
      </c>
      <c r="R93" s="201">
        <v>18.010000000000002</v>
      </c>
      <c r="S93" s="201">
        <v>11.21</v>
      </c>
      <c r="T93" s="201">
        <v>0</v>
      </c>
      <c r="U93" s="201">
        <v>60.06</v>
      </c>
      <c r="V93" s="201">
        <v>8.8000000000000007</v>
      </c>
      <c r="W93" s="201">
        <v>14.78</v>
      </c>
      <c r="X93" s="201">
        <v>62.76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140.38999999999999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</v>
      </c>
      <c r="AQ93" s="201">
        <v>38.31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490.7</v>
      </c>
      <c r="L94" s="201">
        <v>9.11</v>
      </c>
      <c r="M94" s="201">
        <v>61.66</v>
      </c>
      <c r="N94" s="201">
        <v>25.08</v>
      </c>
      <c r="O94" s="201">
        <v>70.87</v>
      </c>
      <c r="P94" s="201">
        <v>26.62</v>
      </c>
      <c r="Q94" s="201">
        <v>4.63</v>
      </c>
      <c r="R94" s="201">
        <v>18.010000000000002</v>
      </c>
      <c r="S94" s="201">
        <v>11.21</v>
      </c>
      <c r="T94" s="201">
        <v>0</v>
      </c>
      <c r="U94" s="201">
        <v>60.06</v>
      </c>
      <c r="V94" s="201">
        <v>8.8000000000000007</v>
      </c>
      <c r="W94" s="201">
        <v>14.78</v>
      </c>
      <c r="X94" s="201">
        <v>62.76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140.38999999999999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</v>
      </c>
      <c r="AQ94" s="201">
        <v>38.31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490.96</v>
      </c>
      <c r="L95" s="201">
        <v>9.11</v>
      </c>
      <c r="M95" s="201">
        <v>61.66</v>
      </c>
      <c r="N95" s="201">
        <v>25.08</v>
      </c>
      <c r="O95" s="201">
        <v>70.87</v>
      </c>
      <c r="P95" s="201">
        <v>26.62</v>
      </c>
      <c r="Q95" s="201">
        <v>4.63</v>
      </c>
      <c r="R95" s="201">
        <v>18.010000000000002</v>
      </c>
      <c r="S95" s="201">
        <v>11.21</v>
      </c>
      <c r="T95" s="201">
        <v>0</v>
      </c>
      <c r="U95" s="201">
        <v>60.06</v>
      </c>
      <c r="V95" s="201">
        <v>8.8000000000000007</v>
      </c>
      <c r="W95" s="201">
        <v>14.78</v>
      </c>
      <c r="X95" s="201">
        <v>62.76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140.38999999999999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</v>
      </c>
      <c r="AQ95" s="201">
        <v>38.31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490.77</v>
      </c>
      <c r="L96" s="201">
        <v>9.11</v>
      </c>
      <c r="M96" s="201">
        <v>61.66</v>
      </c>
      <c r="N96" s="201">
        <v>25.08</v>
      </c>
      <c r="O96" s="201">
        <v>70.87</v>
      </c>
      <c r="P96" s="201">
        <v>26.62</v>
      </c>
      <c r="Q96" s="201">
        <v>4.63</v>
      </c>
      <c r="R96" s="201">
        <v>18.010000000000002</v>
      </c>
      <c r="S96" s="201">
        <v>11.21</v>
      </c>
      <c r="T96" s="201">
        <v>0</v>
      </c>
      <c r="U96" s="201">
        <v>60.06</v>
      </c>
      <c r="V96" s="201">
        <v>8.8000000000000007</v>
      </c>
      <c r="W96" s="201">
        <v>14.78</v>
      </c>
      <c r="X96" s="201">
        <v>62.76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140.38999999999999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</v>
      </c>
      <c r="AQ96" s="201">
        <v>38.31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490.96</v>
      </c>
      <c r="L97" s="201">
        <v>9.11</v>
      </c>
      <c r="M97" s="201">
        <v>61.66</v>
      </c>
      <c r="N97" s="201">
        <v>25.08</v>
      </c>
      <c r="O97" s="201">
        <v>70.87</v>
      </c>
      <c r="P97" s="201">
        <v>26.62</v>
      </c>
      <c r="Q97" s="201">
        <v>4.63</v>
      </c>
      <c r="R97" s="201">
        <v>18.010000000000002</v>
      </c>
      <c r="S97" s="201">
        <v>11.21</v>
      </c>
      <c r="T97" s="201">
        <v>0</v>
      </c>
      <c r="U97" s="201">
        <v>60.06</v>
      </c>
      <c r="V97" s="201">
        <v>8.8000000000000007</v>
      </c>
      <c r="W97" s="201">
        <v>14.78</v>
      </c>
      <c r="X97" s="201">
        <v>62.76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140.38999999999999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</v>
      </c>
      <c r="AQ97" s="201">
        <v>38.31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490.77</v>
      </c>
      <c r="L98" s="201">
        <v>9.11</v>
      </c>
      <c r="M98" s="201">
        <v>61.66</v>
      </c>
      <c r="N98" s="201">
        <v>25.08</v>
      </c>
      <c r="O98" s="201">
        <v>70.87</v>
      </c>
      <c r="P98" s="201">
        <v>26.62</v>
      </c>
      <c r="Q98" s="201">
        <v>4.63</v>
      </c>
      <c r="R98" s="201">
        <v>18.010000000000002</v>
      </c>
      <c r="S98" s="201">
        <v>11.21</v>
      </c>
      <c r="T98" s="201">
        <v>0</v>
      </c>
      <c r="U98" s="201">
        <v>60.06</v>
      </c>
      <c r="V98" s="201">
        <v>8.8000000000000007</v>
      </c>
      <c r="W98" s="201">
        <v>14.78</v>
      </c>
      <c r="X98" s="201">
        <v>62.76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140.38999999999999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</v>
      </c>
      <c r="AQ98" s="201">
        <v>38.31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10.770919999999998</v>
      </c>
      <c r="L99">
        <f t="shared" si="0"/>
        <v>0.22196000000000021</v>
      </c>
      <c r="M99">
        <f t="shared" si="0"/>
        <v>1.479839999999998</v>
      </c>
      <c r="N99">
        <f t="shared" si="0"/>
        <v>0.6019149999999992</v>
      </c>
      <c r="O99">
        <f t="shared" si="0"/>
        <v>1.7008799999999977</v>
      </c>
      <c r="P99">
        <f t="shared" si="0"/>
        <v>0.63447499999999857</v>
      </c>
      <c r="Q99">
        <f t="shared" si="0"/>
        <v>0.11122499999999991</v>
      </c>
      <c r="R99">
        <f t="shared" si="0"/>
        <v>0.43210749999999987</v>
      </c>
      <c r="S99">
        <f t="shared" si="0"/>
        <v>0.28106250000000038</v>
      </c>
      <c r="T99">
        <f t="shared" si="0"/>
        <v>0</v>
      </c>
      <c r="U99">
        <f t="shared" si="0"/>
        <v>1.4414400000000018</v>
      </c>
      <c r="V99">
        <f t="shared" si="0"/>
        <v>0.28367999999999971</v>
      </c>
      <c r="W99">
        <f t="shared" si="0"/>
        <v>0.38638499999999942</v>
      </c>
      <c r="X99">
        <f t="shared" si="0"/>
        <v>1.5045075000000028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2.4792300000000016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2.837300000000003</v>
      </c>
      <c r="AQ99">
        <f t="shared" ref="AQ99:AT99" si="1">SUM(AQ3:AQ98)/4000</f>
        <v>0.919704999999999</v>
      </c>
      <c r="AR99">
        <f t="shared" si="1"/>
        <v>0.49222999999999995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157.82</v>
      </c>
      <c r="L3" s="201">
        <v>63.22</v>
      </c>
      <c r="M3" s="201">
        <v>0</v>
      </c>
      <c r="N3" s="201">
        <v>14.49</v>
      </c>
      <c r="O3" s="201">
        <v>48.71</v>
      </c>
      <c r="P3" s="201">
        <v>66.760000000000005</v>
      </c>
      <c r="Q3" s="201">
        <v>2.68</v>
      </c>
      <c r="R3" s="201">
        <v>10.41</v>
      </c>
      <c r="S3" s="201">
        <v>6.48</v>
      </c>
      <c r="T3" s="201">
        <v>0</v>
      </c>
      <c r="U3" s="201">
        <v>320.04000000000002</v>
      </c>
      <c r="V3" s="201">
        <v>5.0999999999999996</v>
      </c>
      <c r="W3" s="201">
        <v>8.5500000000000007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68.349999999999994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157.82</v>
      </c>
      <c r="L4" s="201">
        <v>63.22</v>
      </c>
      <c r="M4" s="201">
        <v>0</v>
      </c>
      <c r="N4" s="201">
        <v>14.5</v>
      </c>
      <c r="O4" s="201">
        <v>48.71</v>
      </c>
      <c r="P4" s="201">
        <v>66.760000000000005</v>
      </c>
      <c r="Q4" s="201">
        <v>2.68</v>
      </c>
      <c r="R4" s="201">
        <v>10.41</v>
      </c>
      <c r="S4" s="201">
        <v>6.48</v>
      </c>
      <c r="T4" s="201">
        <v>0</v>
      </c>
      <c r="U4" s="201">
        <v>320.04000000000002</v>
      </c>
      <c r="V4" s="201">
        <v>5.0999999999999996</v>
      </c>
      <c r="W4" s="201">
        <v>8.5500000000000007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68.349999999999994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157.82</v>
      </c>
      <c r="L5" s="201">
        <v>63.08</v>
      </c>
      <c r="M5" s="201">
        <v>0</v>
      </c>
      <c r="N5" s="201">
        <v>14.5</v>
      </c>
      <c r="O5" s="201">
        <v>48.71</v>
      </c>
      <c r="P5" s="201">
        <v>66.760000000000005</v>
      </c>
      <c r="Q5" s="201">
        <v>2.68</v>
      </c>
      <c r="R5" s="201">
        <v>10.41</v>
      </c>
      <c r="S5" s="201">
        <v>6.48</v>
      </c>
      <c r="T5" s="201">
        <v>0</v>
      </c>
      <c r="U5" s="201">
        <v>320.04000000000002</v>
      </c>
      <c r="V5" s="201">
        <v>5.0999999999999996</v>
      </c>
      <c r="W5" s="201">
        <v>8.5500000000000007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68.349999999999994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157.88</v>
      </c>
      <c r="L6" s="201">
        <v>63.08</v>
      </c>
      <c r="M6" s="201">
        <v>0</v>
      </c>
      <c r="N6" s="201">
        <v>14.5</v>
      </c>
      <c r="O6" s="201">
        <v>48.71</v>
      </c>
      <c r="P6" s="201">
        <v>66.760000000000005</v>
      </c>
      <c r="Q6" s="201">
        <v>2.68</v>
      </c>
      <c r="R6" s="201">
        <v>10.41</v>
      </c>
      <c r="S6" s="201">
        <v>6.48</v>
      </c>
      <c r="T6" s="201">
        <v>0</v>
      </c>
      <c r="U6" s="201">
        <v>320.04000000000002</v>
      </c>
      <c r="V6" s="201">
        <v>5.0999999999999996</v>
      </c>
      <c r="W6" s="201">
        <v>8.5500000000000007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68.349999999999994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157.88999999999999</v>
      </c>
      <c r="L7" s="201">
        <v>63.08</v>
      </c>
      <c r="M7" s="201">
        <v>0</v>
      </c>
      <c r="N7" s="201">
        <v>14.5</v>
      </c>
      <c r="O7" s="201">
        <v>48.71</v>
      </c>
      <c r="P7" s="201">
        <v>66.760000000000005</v>
      </c>
      <c r="Q7" s="201">
        <v>2.68</v>
      </c>
      <c r="R7" s="201">
        <v>10.41</v>
      </c>
      <c r="S7" s="201">
        <v>6.48</v>
      </c>
      <c r="T7" s="201">
        <v>0</v>
      </c>
      <c r="U7" s="201">
        <v>320.04000000000002</v>
      </c>
      <c r="V7" s="201">
        <v>5.0999999999999996</v>
      </c>
      <c r="W7" s="201">
        <v>8.5500000000000007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68.349999999999994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157.88999999999999</v>
      </c>
      <c r="L8" s="201">
        <v>63.08</v>
      </c>
      <c r="M8" s="201">
        <v>0</v>
      </c>
      <c r="N8" s="201">
        <v>14.5</v>
      </c>
      <c r="O8" s="201">
        <v>48.71</v>
      </c>
      <c r="P8" s="201">
        <v>66.760000000000005</v>
      </c>
      <c r="Q8" s="201">
        <v>2.68</v>
      </c>
      <c r="R8" s="201">
        <v>10.41</v>
      </c>
      <c r="S8" s="201">
        <v>6.48</v>
      </c>
      <c r="T8" s="201">
        <v>0</v>
      </c>
      <c r="U8" s="201">
        <v>320.04000000000002</v>
      </c>
      <c r="V8" s="201">
        <v>5.0999999999999996</v>
      </c>
      <c r="W8" s="201">
        <v>8.5500000000000007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68.349999999999994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157.88999999999999</v>
      </c>
      <c r="L9" s="201">
        <v>63.08</v>
      </c>
      <c r="M9" s="201">
        <v>0</v>
      </c>
      <c r="N9" s="201">
        <v>14.5</v>
      </c>
      <c r="O9" s="201">
        <v>48.71</v>
      </c>
      <c r="P9" s="201">
        <v>66.760000000000005</v>
      </c>
      <c r="Q9" s="201">
        <v>2.68</v>
      </c>
      <c r="R9" s="201">
        <v>10.41</v>
      </c>
      <c r="S9" s="201">
        <v>6.48</v>
      </c>
      <c r="T9" s="201">
        <v>0</v>
      </c>
      <c r="U9" s="201">
        <v>320.04000000000002</v>
      </c>
      <c r="V9" s="201">
        <v>5.0999999999999996</v>
      </c>
      <c r="W9" s="201">
        <v>8.5500000000000007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68.349999999999994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157.88999999999999</v>
      </c>
      <c r="L10" s="201">
        <v>63.08</v>
      </c>
      <c r="M10" s="201">
        <v>0</v>
      </c>
      <c r="N10" s="201">
        <v>14.5</v>
      </c>
      <c r="O10" s="201">
        <v>48.71</v>
      </c>
      <c r="P10" s="201">
        <v>66.760000000000005</v>
      </c>
      <c r="Q10" s="201">
        <v>2.68</v>
      </c>
      <c r="R10" s="201">
        <v>10.41</v>
      </c>
      <c r="S10" s="201">
        <v>6.48</v>
      </c>
      <c r="T10" s="201">
        <v>0</v>
      </c>
      <c r="U10" s="201">
        <v>320.04000000000002</v>
      </c>
      <c r="V10" s="201">
        <v>5.0999999999999996</v>
      </c>
      <c r="W10" s="201">
        <v>8.5500000000000007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68.349999999999994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157.88999999999999</v>
      </c>
      <c r="L11" s="201">
        <v>63.08</v>
      </c>
      <c r="M11" s="201">
        <v>0</v>
      </c>
      <c r="N11" s="201">
        <v>14.5</v>
      </c>
      <c r="O11" s="201">
        <v>48.71</v>
      </c>
      <c r="P11" s="201">
        <v>66.760000000000005</v>
      </c>
      <c r="Q11" s="201">
        <v>2.68</v>
      </c>
      <c r="R11" s="201">
        <v>10.41</v>
      </c>
      <c r="S11" s="201">
        <v>6.48</v>
      </c>
      <c r="T11" s="201">
        <v>0</v>
      </c>
      <c r="U11" s="201">
        <v>320.04000000000002</v>
      </c>
      <c r="V11" s="201">
        <v>5.0999999999999996</v>
      </c>
      <c r="W11" s="201">
        <v>8.5500000000000007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68.349999999999994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96.7</v>
      </c>
      <c r="L12" s="201">
        <v>63.08</v>
      </c>
      <c r="M12" s="201">
        <v>0</v>
      </c>
      <c r="N12" s="201">
        <v>14.5</v>
      </c>
      <c r="O12" s="201">
        <v>48.71</v>
      </c>
      <c r="P12" s="201">
        <v>66.760000000000005</v>
      </c>
      <c r="Q12" s="201">
        <v>2.68</v>
      </c>
      <c r="R12" s="201">
        <v>10.41</v>
      </c>
      <c r="S12" s="201">
        <v>6.48</v>
      </c>
      <c r="T12" s="201">
        <v>0</v>
      </c>
      <c r="U12" s="201">
        <v>320.04000000000002</v>
      </c>
      <c r="V12" s="201">
        <v>5.0999999999999996</v>
      </c>
      <c r="W12" s="201">
        <v>8.5500000000000007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68.349999999999994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96.7</v>
      </c>
      <c r="L13" s="201">
        <v>63.08</v>
      </c>
      <c r="M13" s="201">
        <v>0</v>
      </c>
      <c r="N13" s="201">
        <v>14.5</v>
      </c>
      <c r="O13" s="201">
        <v>48.71</v>
      </c>
      <c r="P13" s="201">
        <v>66.760000000000005</v>
      </c>
      <c r="Q13" s="201">
        <v>2.68</v>
      </c>
      <c r="R13" s="201">
        <v>10.42</v>
      </c>
      <c r="S13" s="201">
        <v>6.48</v>
      </c>
      <c r="T13" s="201">
        <v>0</v>
      </c>
      <c r="U13" s="201">
        <v>320.04000000000002</v>
      </c>
      <c r="V13" s="201">
        <v>5.0999999999999996</v>
      </c>
      <c r="W13" s="201">
        <v>8.5500000000000007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68.349999999999994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96.7</v>
      </c>
      <c r="L14" s="201">
        <v>63.08</v>
      </c>
      <c r="M14" s="201">
        <v>0</v>
      </c>
      <c r="N14" s="201">
        <v>14.5</v>
      </c>
      <c r="O14" s="201">
        <v>48.71</v>
      </c>
      <c r="P14" s="201">
        <v>66.760000000000005</v>
      </c>
      <c r="Q14" s="201">
        <v>2.68</v>
      </c>
      <c r="R14" s="201">
        <v>10.26</v>
      </c>
      <c r="S14" s="201">
        <v>6.48</v>
      </c>
      <c r="T14" s="201">
        <v>0</v>
      </c>
      <c r="U14" s="201">
        <v>320.04000000000002</v>
      </c>
      <c r="V14" s="201">
        <v>5.0999999999999996</v>
      </c>
      <c r="W14" s="201">
        <v>8.5500000000000007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68.349999999999994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87.03</v>
      </c>
      <c r="L15" s="201">
        <v>35.869999999999997</v>
      </c>
      <c r="M15" s="201">
        <v>0</v>
      </c>
      <c r="N15" s="201">
        <v>14.5</v>
      </c>
      <c r="O15" s="201">
        <v>48.71</v>
      </c>
      <c r="P15" s="201">
        <v>66.760000000000005</v>
      </c>
      <c r="Q15" s="201">
        <v>2.68</v>
      </c>
      <c r="R15" s="201">
        <v>10.41</v>
      </c>
      <c r="S15" s="201">
        <v>6.48</v>
      </c>
      <c r="T15" s="201">
        <v>0</v>
      </c>
      <c r="U15" s="201">
        <v>320.04000000000002</v>
      </c>
      <c r="V15" s="201">
        <v>5.0999999999999996</v>
      </c>
      <c r="W15" s="201">
        <v>8.5500000000000007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68.349999999999994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87.03</v>
      </c>
      <c r="L16" s="201">
        <v>34.81</v>
      </c>
      <c r="M16" s="201">
        <v>0</v>
      </c>
      <c r="N16" s="201">
        <v>14.5</v>
      </c>
      <c r="O16" s="201">
        <v>48.71</v>
      </c>
      <c r="P16" s="201">
        <v>66.760000000000005</v>
      </c>
      <c r="Q16" s="201">
        <v>2.68</v>
      </c>
      <c r="R16" s="201">
        <v>10.41</v>
      </c>
      <c r="S16" s="201">
        <v>6.48</v>
      </c>
      <c r="T16" s="201">
        <v>0</v>
      </c>
      <c r="U16" s="201">
        <v>320.04000000000002</v>
      </c>
      <c r="V16" s="201">
        <v>5.0999999999999996</v>
      </c>
      <c r="W16" s="201">
        <v>8.5500000000000007</v>
      </c>
      <c r="X16" s="201">
        <v>36.229999999999997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68.349999999999994</v>
      </c>
      <c r="AQ16" s="201">
        <v>22.15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87.03</v>
      </c>
      <c r="L17" s="201">
        <v>34.81</v>
      </c>
      <c r="M17" s="201">
        <v>0</v>
      </c>
      <c r="N17" s="201">
        <v>14.5</v>
      </c>
      <c r="O17" s="201">
        <v>48.71</v>
      </c>
      <c r="P17" s="201">
        <v>66.760000000000005</v>
      </c>
      <c r="Q17" s="201">
        <v>2.68</v>
      </c>
      <c r="R17" s="201">
        <v>10.41</v>
      </c>
      <c r="S17" s="201">
        <v>6.48</v>
      </c>
      <c r="T17" s="201">
        <v>0</v>
      </c>
      <c r="U17" s="201">
        <v>320.04000000000002</v>
      </c>
      <c r="V17" s="201">
        <v>5.0999999999999996</v>
      </c>
      <c r="W17" s="201">
        <v>8.5500000000000007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68.349999999999994</v>
      </c>
      <c r="AQ17" s="201">
        <v>22.15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87.03</v>
      </c>
      <c r="L18" s="201">
        <v>34.81</v>
      </c>
      <c r="M18" s="201">
        <v>0</v>
      </c>
      <c r="N18" s="201">
        <v>14.5</v>
      </c>
      <c r="O18" s="201">
        <v>48.71</v>
      </c>
      <c r="P18" s="201">
        <v>66.760000000000005</v>
      </c>
      <c r="Q18" s="201">
        <v>2.68</v>
      </c>
      <c r="R18" s="201">
        <v>10.41</v>
      </c>
      <c r="S18" s="201">
        <v>6.48</v>
      </c>
      <c r="T18" s="201">
        <v>0</v>
      </c>
      <c r="U18" s="201">
        <v>320.04000000000002</v>
      </c>
      <c r="V18" s="201">
        <v>5.0999999999999996</v>
      </c>
      <c r="W18" s="201">
        <v>8.5500000000000007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68.349999999999994</v>
      </c>
      <c r="AQ18" s="201">
        <v>22.15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87.03</v>
      </c>
      <c r="L19" s="201">
        <v>34.81</v>
      </c>
      <c r="M19" s="201">
        <v>0</v>
      </c>
      <c r="N19" s="201">
        <v>14.5</v>
      </c>
      <c r="O19" s="201">
        <v>48.71</v>
      </c>
      <c r="P19" s="201">
        <v>66.760000000000005</v>
      </c>
      <c r="Q19" s="201">
        <v>2.68</v>
      </c>
      <c r="R19" s="201">
        <v>10.41</v>
      </c>
      <c r="S19" s="201">
        <v>6.48</v>
      </c>
      <c r="T19" s="201">
        <v>0</v>
      </c>
      <c r="U19" s="201">
        <v>320.04000000000002</v>
      </c>
      <c r="V19" s="201">
        <v>5.0999999999999996</v>
      </c>
      <c r="W19" s="201">
        <v>8.5500000000000007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68.349999999999994</v>
      </c>
      <c r="AQ19" s="201">
        <v>22.15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87.03</v>
      </c>
      <c r="L20" s="201">
        <v>34.81</v>
      </c>
      <c r="M20" s="201">
        <v>0</v>
      </c>
      <c r="N20" s="201">
        <v>14.5</v>
      </c>
      <c r="O20" s="201">
        <v>48.71</v>
      </c>
      <c r="P20" s="201">
        <v>66.760000000000005</v>
      </c>
      <c r="Q20" s="201">
        <v>2.68</v>
      </c>
      <c r="R20" s="201">
        <v>10.41</v>
      </c>
      <c r="S20" s="201">
        <v>6.48</v>
      </c>
      <c r="T20" s="201">
        <v>0</v>
      </c>
      <c r="U20" s="201">
        <v>320.04000000000002</v>
      </c>
      <c r="V20" s="201">
        <v>5.0999999999999996</v>
      </c>
      <c r="W20" s="201">
        <v>8.5500000000000007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68.349999999999994</v>
      </c>
      <c r="AQ20" s="201">
        <v>22.15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87.03</v>
      </c>
      <c r="L21" s="201">
        <v>34.81</v>
      </c>
      <c r="M21" s="201">
        <v>0</v>
      </c>
      <c r="N21" s="201">
        <v>14.5</v>
      </c>
      <c r="O21" s="201">
        <v>48.71</v>
      </c>
      <c r="P21" s="201">
        <v>66.760000000000005</v>
      </c>
      <c r="Q21" s="201">
        <v>2.68</v>
      </c>
      <c r="R21" s="201">
        <v>10.41</v>
      </c>
      <c r="S21" s="201">
        <v>6.48</v>
      </c>
      <c r="T21" s="201">
        <v>0</v>
      </c>
      <c r="U21" s="201">
        <v>320.04000000000002</v>
      </c>
      <c r="V21" s="201">
        <v>5.0999999999999996</v>
      </c>
      <c r="W21" s="201">
        <v>8.5500000000000007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68.349999999999994</v>
      </c>
      <c r="AQ21" s="201">
        <v>22.15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91.86</v>
      </c>
      <c r="L22" s="201">
        <v>63.08</v>
      </c>
      <c r="M22" s="201">
        <v>0</v>
      </c>
      <c r="N22" s="201">
        <v>14.5</v>
      </c>
      <c r="O22" s="201">
        <v>48.71</v>
      </c>
      <c r="P22" s="201">
        <v>66.760000000000005</v>
      </c>
      <c r="Q22" s="201">
        <v>2.68</v>
      </c>
      <c r="R22" s="201">
        <v>10.41</v>
      </c>
      <c r="S22" s="201">
        <v>6.7</v>
      </c>
      <c r="T22" s="201">
        <v>0</v>
      </c>
      <c r="U22" s="201">
        <v>320.04000000000002</v>
      </c>
      <c r="V22" s="201">
        <v>5.0999999999999996</v>
      </c>
      <c r="W22" s="201">
        <v>8.5500000000000007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68.349999999999994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91.86</v>
      </c>
      <c r="L23" s="201">
        <v>63.08</v>
      </c>
      <c r="M23" s="201">
        <v>0</v>
      </c>
      <c r="N23" s="201">
        <v>14.5</v>
      </c>
      <c r="O23" s="201">
        <v>48.71</v>
      </c>
      <c r="P23" s="201">
        <v>66.760000000000005</v>
      </c>
      <c r="Q23" s="201">
        <v>2.68</v>
      </c>
      <c r="R23" s="201">
        <v>10.42</v>
      </c>
      <c r="S23" s="201">
        <v>6.48</v>
      </c>
      <c r="T23" s="201">
        <v>0</v>
      </c>
      <c r="U23" s="201">
        <v>320.04000000000002</v>
      </c>
      <c r="V23" s="201">
        <v>5.0999999999999996</v>
      </c>
      <c r="W23" s="201">
        <v>8.5500000000000007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68.349999999999994</v>
      </c>
      <c r="AQ23" s="201">
        <v>22.15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91.86</v>
      </c>
      <c r="L24" s="201">
        <v>63.08</v>
      </c>
      <c r="M24" s="201">
        <v>0</v>
      </c>
      <c r="N24" s="201">
        <v>14.5</v>
      </c>
      <c r="O24" s="201">
        <v>48.71</v>
      </c>
      <c r="P24" s="201">
        <v>66.760000000000005</v>
      </c>
      <c r="Q24" s="201">
        <v>2.68</v>
      </c>
      <c r="R24" s="201">
        <v>10.27</v>
      </c>
      <c r="S24" s="201">
        <v>5.6</v>
      </c>
      <c r="T24" s="201">
        <v>0</v>
      </c>
      <c r="U24" s="201">
        <v>320.04000000000002</v>
      </c>
      <c r="V24" s="201">
        <v>5.0999999999999996</v>
      </c>
      <c r="W24" s="201">
        <v>8.5500000000000007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68.349999999999994</v>
      </c>
      <c r="AQ24" s="201">
        <v>22.15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91.86</v>
      </c>
      <c r="L25" s="201">
        <v>63.08</v>
      </c>
      <c r="M25" s="201">
        <v>0</v>
      </c>
      <c r="N25" s="201">
        <v>14.5</v>
      </c>
      <c r="O25" s="201">
        <v>48.71</v>
      </c>
      <c r="P25" s="201">
        <v>66.760000000000005</v>
      </c>
      <c r="Q25" s="201">
        <v>2.68</v>
      </c>
      <c r="R25" s="201">
        <v>10.41</v>
      </c>
      <c r="S25" s="201">
        <v>6.48</v>
      </c>
      <c r="T25" s="201">
        <v>0</v>
      </c>
      <c r="U25" s="201">
        <v>320.04000000000002</v>
      </c>
      <c r="V25" s="201">
        <v>5.0999999999999996</v>
      </c>
      <c r="W25" s="201">
        <v>8.5500000000000007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68.349999999999994</v>
      </c>
      <c r="AQ25" s="201">
        <v>22.15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96.7</v>
      </c>
      <c r="L26" s="201">
        <v>63.08</v>
      </c>
      <c r="M26" s="201">
        <v>0</v>
      </c>
      <c r="N26" s="201">
        <v>14.5</v>
      </c>
      <c r="O26" s="201">
        <v>48.71</v>
      </c>
      <c r="P26" s="201">
        <v>66.760000000000005</v>
      </c>
      <c r="Q26" s="201">
        <v>2.68</v>
      </c>
      <c r="R26" s="201">
        <v>10.41</v>
      </c>
      <c r="S26" s="201">
        <v>6.48</v>
      </c>
      <c r="T26" s="201">
        <v>0</v>
      </c>
      <c r="U26" s="201">
        <v>320.04000000000002</v>
      </c>
      <c r="V26" s="201">
        <v>5.0999999999999996</v>
      </c>
      <c r="W26" s="201">
        <v>8.5500000000000007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68.349999999999994</v>
      </c>
      <c r="AQ26" s="201">
        <v>22.15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90</v>
      </c>
      <c r="L27" s="201">
        <v>65.23</v>
      </c>
      <c r="M27" s="201">
        <v>0</v>
      </c>
      <c r="N27" s="201">
        <v>14.5</v>
      </c>
      <c r="O27" s="201">
        <v>48.71</v>
      </c>
      <c r="P27" s="201">
        <v>66.760000000000005</v>
      </c>
      <c r="Q27" s="201">
        <v>2.68</v>
      </c>
      <c r="R27" s="201">
        <v>10.41</v>
      </c>
      <c r="S27" s="201">
        <v>6.7</v>
      </c>
      <c r="T27" s="201">
        <v>0</v>
      </c>
      <c r="U27" s="201">
        <v>320.04000000000002</v>
      </c>
      <c r="V27" s="201">
        <v>5.0999999999999996</v>
      </c>
      <c r="W27" s="201">
        <v>8.5500000000000007</v>
      </c>
      <c r="X27" s="201">
        <v>36.299999999999997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68.349999999999994</v>
      </c>
      <c r="AQ27" s="201">
        <v>22.15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90</v>
      </c>
      <c r="L28" s="201">
        <v>62.71</v>
      </c>
      <c r="M28" s="201">
        <v>0</v>
      </c>
      <c r="N28" s="201">
        <v>14.5</v>
      </c>
      <c r="O28" s="201">
        <v>48.71</v>
      </c>
      <c r="P28" s="201">
        <v>66.760000000000005</v>
      </c>
      <c r="Q28" s="201">
        <v>2.68</v>
      </c>
      <c r="R28" s="201">
        <v>10.41</v>
      </c>
      <c r="S28" s="201">
        <v>6.48</v>
      </c>
      <c r="T28" s="201">
        <v>0</v>
      </c>
      <c r="U28" s="201">
        <v>320.04000000000002</v>
      </c>
      <c r="V28" s="201">
        <v>5.0999999999999996</v>
      </c>
      <c r="W28" s="201">
        <v>8.5500000000000007</v>
      </c>
      <c r="X28" s="201">
        <v>36.299999999999997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68.349999999999994</v>
      </c>
      <c r="AQ28" s="201">
        <v>22.15</v>
      </c>
      <c r="AR28" s="201">
        <v>0.32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157.88999999999999</v>
      </c>
      <c r="L29" s="201">
        <v>63.08</v>
      </c>
      <c r="M29" s="201">
        <v>0</v>
      </c>
      <c r="N29" s="201">
        <v>14.5</v>
      </c>
      <c r="O29" s="201">
        <v>48.71</v>
      </c>
      <c r="P29" s="201">
        <v>66.760000000000005</v>
      </c>
      <c r="Q29" s="201">
        <v>2.68</v>
      </c>
      <c r="R29" s="201">
        <v>10.41</v>
      </c>
      <c r="S29" s="201">
        <v>6.48</v>
      </c>
      <c r="T29" s="201">
        <v>0</v>
      </c>
      <c r="U29" s="201">
        <v>320.04000000000002</v>
      </c>
      <c r="V29" s="201">
        <v>5.0999999999999996</v>
      </c>
      <c r="W29" s="201">
        <v>9.06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68.349999999999994</v>
      </c>
      <c r="AQ29" s="201">
        <v>22.15</v>
      </c>
      <c r="AR29" s="201">
        <v>3.88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157.88999999999999</v>
      </c>
      <c r="L30" s="201">
        <v>63.08</v>
      </c>
      <c r="M30" s="201">
        <v>0</v>
      </c>
      <c r="N30" s="201">
        <v>14.5</v>
      </c>
      <c r="O30" s="201">
        <v>48.71</v>
      </c>
      <c r="P30" s="201">
        <v>66.760000000000005</v>
      </c>
      <c r="Q30" s="201">
        <v>2.68</v>
      </c>
      <c r="R30" s="201">
        <v>10.41</v>
      </c>
      <c r="S30" s="201">
        <v>6.48</v>
      </c>
      <c r="T30" s="201">
        <v>0</v>
      </c>
      <c r="U30" s="201">
        <v>320.04000000000002</v>
      </c>
      <c r="V30" s="201">
        <v>5.0999999999999996</v>
      </c>
      <c r="W30" s="201">
        <v>9.51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68.349999999999994</v>
      </c>
      <c r="AQ30" s="201">
        <v>22.15</v>
      </c>
      <c r="AR30" s="201">
        <v>9.1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157.88999999999999</v>
      </c>
      <c r="L31" s="201">
        <v>63.08</v>
      </c>
      <c r="M31" s="201">
        <v>0</v>
      </c>
      <c r="N31" s="201">
        <v>14.5</v>
      </c>
      <c r="O31" s="201">
        <v>48.71</v>
      </c>
      <c r="P31" s="201">
        <v>66.760000000000005</v>
      </c>
      <c r="Q31" s="201">
        <v>2.68</v>
      </c>
      <c r="R31" s="201">
        <v>10.41</v>
      </c>
      <c r="S31" s="201">
        <v>6.48</v>
      </c>
      <c r="T31" s="201">
        <v>0</v>
      </c>
      <c r="U31" s="201">
        <v>320.04000000000002</v>
      </c>
      <c r="V31" s="201">
        <v>5.0999999999999996</v>
      </c>
      <c r="W31" s="201">
        <v>9.5399999999999991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68.349999999999994</v>
      </c>
      <c r="AQ31" s="201">
        <v>22.15</v>
      </c>
      <c r="AR31" s="201">
        <v>16.43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157.88999999999999</v>
      </c>
      <c r="L32" s="201">
        <v>63.08</v>
      </c>
      <c r="M32" s="201">
        <v>0</v>
      </c>
      <c r="N32" s="201">
        <v>14.5</v>
      </c>
      <c r="O32" s="201">
        <v>48.71</v>
      </c>
      <c r="P32" s="201">
        <v>66.760000000000005</v>
      </c>
      <c r="Q32" s="201">
        <v>2.68</v>
      </c>
      <c r="R32" s="201">
        <v>10.42</v>
      </c>
      <c r="S32" s="201">
        <v>6.48</v>
      </c>
      <c r="T32" s="201">
        <v>0</v>
      </c>
      <c r="U32" s="201">
        <v>320.04000000000002</v>
      </c>
      <c r="V32" s="201">
        <v>5.0999999999999996</v>
      </c>
      <c r="W32" s="201">
        <v>9.5399999999999991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68.349999999999994</v>
      </c>
      <c r="AQ32" s="201">
        <v>22.15</v>
      </c>
      <c r="AR32" s="201">
        <v>24.61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87.14</v>
      </c>
      <c r="L33" s="201">
        <v>34.81</v>
      </c>
      <c r="M33" s="201">
        <v>0</v>
      </c>
      <c r="N33" s="201">
        <v>14.5</v>
      </c>
      <c r="O33" s="201">
        <v>48.71</v>
      </c>
      <c r="P33" s="201">
        <v>66.760000000000005</v>
      </c>
      <c r="Q33" s="201">
        <v>2.68</v>
      </c>
      <c r="R33" s="201">
        <v>10.41</v>
      </c>
      <c r="S33" s="201">
        <v>6.48</v>
      </c>
      <c r="T33" s="201">
        <v>0</v>
      </c>
      <c r="U33" s="201">
        <v>320.04000000000002</v>
      </c>
      <c r="V33" s="201">
        <v>5.0999999999999996</v>
      </c>
      <c r="W33" s="201">
        <v>9.81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68.349999999999994</v>
      </c>
      <c r="AQ33" s="201">
        <v>22.15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87.03</v>
      </c>
      <c r="L34" s="201">
        <v>34.81</v>
      </c>
      <c r="M34" s="201">
        <v>0</v>
      </c>
      <c r="N34" s="201">
        <v>14.5</v>
      </c>
      <c r="O34" s="201">
        <v>48.71</v>
      </c>
      <c r="P34" s="201">
        <v>66.760000000000005</v>
      </c>
      <c r="Q34" s="201">
        <v>2.68</v>
      </c>
      <c r="R34" s="201">
        <v>10.41</v>
      </c>
      <c r="S34" s="201">
        <v>6.48</v>
      </c>
      <c r="T34" s="201">
        <v>0</v>
      </c>
      <c r="U34" s="201">
        <v>320.04000000000002</v>
      </c>
      <c r="V34" s="201">
        <v>5.0999999999999996</v>
      </c>
      <c r="W34" s="201">
        <v>9.84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68.349999999999994</v>
      </c>
      <c r="AQ34" s="201">
        <v>22.15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87.03</v>
      </c>
      <c r="L35" s="201">
        <v>34.81</v>
      </c>
      <c r="M35" s="201">
        <v>0</v>
      </c>
      <c r="N35" s="201">
        <v>14.5</v>
      </c>
      <c r="O35" s="201">
        <v>48.71</v>
      </c>
      <c r="P35" s="201">
        <v>66.760000000000005</v>
      </c>
      <c r="Q35" s="201">
        <v>1.93</v>
      </c>
      <c r="R35" s="201">
        <v>10.41</v>
      </c>
      <c r="S35" s="201">
        <v>3.97</v>
      </c>
      <c r="T35" s="201">
        <v>0</v>
      </c>
      <c r="U35" s="201">
        <v>320.04000000000002</v>
      </c>
      <c r="V35" s="201">
        <v>5.0999999999999996</v>
      </c>
      <c r="W35" s="201">
        <v>8.5500000000000007</v>
      </c>
      <c r="X35" s="201">
        <v>36.229999999999997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46.74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68.349999999999994</v>
      </c>
      <c r="AQ35" s="201">
        <v>22.15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86.62</v>
      </c>
      <c r="L36" s="201">
        <v>34.81</v>
      </c>
      <c r="M36" s="201">
        <v>0</v>
      </c>
      <c r="N36" s="201">
        <v>14.5</v>
      </c>
      <c r="O36" s="201">
        <v>48.71</v>
      </c>
      <c r="P36" s="201">
        <v>66.760000000000005</v>
      </c>
      <c r="Q36" s="201">
        <v>1.93</v>
      </c>
      <c r="R36" s="201">
        <v>10.41</v>
      </c>
      <c r="S36" s="201">
        <v>3.87</v>
      </c>
      <c r="T36" s="201">
        <v>0</v>
      </c>
      <c r="U36" s="201">
        <v>320.04000000000002</v>
      </c>
      <c r="V36" s="201">
        <v>5.0999999999999996</v>
      </c>
      <c r="W36" s="201">
        <v>8.5500000000000007</v>
      </c>
      <c r="X36" s="201">
        <v>36.229999999999997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46.74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68.349999999999994</v>
      </c>
      <c r="AQ36" s="201">
        <v>22.15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87.03</v>
      </c>
      <c r="L37" s="201">
        <v>34.81</v>
      </c>
      <c r="M37" s="201">
        <v>0</v>
      </c>
      <c r="N37" s="201">
        <v>14.5</v>
      </c>
      <c r="O37" s="201">
        <v>48.71</v>
      </c>
      <c r="P37" s="201">
        <v>66.760000000000005</v>
      </c>
      <c r="Q37" s="201">
        <v>1.93</v>
      </c>
      <c r="R37" s="201">
        <v>10.41</v>
      </c>
      <c r="S37" s="201">
        <v>3.87</v>
      </c>
      <c r="T37" s="201">
        <v>0</v>
      </c>
      <c r="U37" s="201">
        <v>320.04000000000002</v>
      </c>
      <c r="V37" s="201">
        <v>5.0999999999999996</v>
      </c>
      <c r="W37" s="201">
        <v>8.5500000000000007</v>
      </c>
      <c r="X37" s="201">
        <v>36.229999999999997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46.74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68.349999999999994</v>
      </c>
      <c r="AQ37" s="201">
        <v>22.15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87.03</v>
      </c>
      <c r="L38" s="201">
        <v>34.81</v>
      </c>
      <c r="M38" s="201">
        <v>0</v>
      </c>
      <c r="N38" s="201">
        <v>14.5</v>
      </c>
      <c r="O38" s="201">
        <v>48.71</v>
      </c>
      <c r="P38" s="201">
        <v>66.760000000000005</v>
      </c>
      <c r="Q38" s="201">
        <v>1.93</v>
      </c>
      <c r="R38" s="201">
        <v>10.41</v>
      </c>
      <c r="S38" s="201">
        <v>3.87</v>
      </c>
      <c r="T38" s="201">
        <v>0</v>
      </c>
      <c r="U38" s="201">
        <v>320.04000000000002</v>
      </c>
      <c r="V38" s="201">
        <v>5.0999999999999996</v>
      </c>
      <c r="W38" s="201">
        <v>8.5500000000000007</v>
      </c>
      <c r="X38" s="201">
        <v>36.229999999999997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46.74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68.349999999999994</v>
      </c>
      <c r="AQ38" s="201">
        <v>22.15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87.03</v>
      </c>
      <c r="L39" s="201">
        <v>34.81</v>
      </c>
      <c r="M39" s="201">
        <v>0</v>
      </c>
      <c r="N39" s="201">
        <v>14.5</v>
      </c>
      <c r="O39" s="201">
        <v>48.71</v>
      </c>
      <c r="P39" s="201">
        <v>66.760000000000005</v>
      </c>
      <c r="Q39" s="201">
        <v>1.93</v>
      </c>
      <c r="R39" s="201">
        <v>10.41</v>
      </c>
      <c r="S39" s="201">
        <v>3.87</v>
      </c>
      <c r="T39" s="201">
        <v>0</v>
      </c>
      <c r="U39" s="201">
        <v>320.04000000000002</v>
      </c>
      <c r="V39" s="201">
        <v>5.0999999999999996</v>
      </c>
      <c r="W39" s="201">
        <v>8.5500000000000007</v>
      </c>
      <c r="X39" s="201">
        <v>36.229999999999997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46.74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68.349999999999994</v>
      </c>
      <c r="AQ39" s="201">
        <v>22.15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87.03</v>
      </c>
      <c r="L40" s="201">
        <v>34.81</v>
      </c>
      <c r="M40" s="201">
        <v>0</v>
      </c>
      <c r="N40" s="201">
        <v>14.5</v>
      </c>
      <c r="O40" s="201">
        <v>48.71</v>
      </c>
      <c r="P40" s="201">
        <v>66.760000000000005</v>
      </c>
      <c r="Q40" s="201">
        <v>1.93</v>
      </c>
      <c r="R40" s="201">
        <v>10.41</v>
      </c>
      <c r="S40" s="201">
        <v>3.87</v>
      </c>
      <c r="T40" s="201">
        <v>0</v>
      </c>
      <c r="U40" s="201">
        <v>320.04000000000002</v>
      </c>
      <c r="V40" s="201">
        <v>5.0999999999999996</v>
      </c>
      <c r="W40" s="201">
        <v>8.5500000000000007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46.74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68.349999999999994</v>
      </c>
      <c r="AQ40" s="201">
        <v>22.15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87.03</v>
      </c>
      <c r="L41" s="201">
        <v>34.81</v>
      </c>
      <c r="M41" s="201">
        <v>0</v>
      </c>
      <c r="N41" s="201">
        <v>14.5</v>
      </c>
      <c r="O41" s="201">
        <v>48.71</v>
      </c>
      <c r="P41" s="201">
        <v>66.760000000000005</v>
      </c>
      <c r="Q41" s="201">
        <v>1.93</v>
      </c>
      <c r="R41" s="201">
        <v>5.8</v>
      </c>
      <c r="S41" s="201">
        <v>3.87</v>
      </c>
      <c r="T41" s="201">
        <v>0</v>
      </c>
      <c r="U41" s="201">
        <v>320.04000000000002</v>
      </c>
      <c r="V41" s="201">
        <v>2.9</v>
      </c>
      <c r="W41" s="201">
        <v>8.5500000000000007</v>
      </c>
      <c r="X41" s="201">
        <v>36.229999999999997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46.74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68.349999999999994</v>
      </c>
      <c r="AQ41" s="201">
        <v>21.6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87.03</v>
      </c>
      <c r="L42" s="201">
        <v>34.81</v>
      </c>
      <c r="M42" s="201">
        <v>0</v>
      </c>
      <c r="N42" s="201">
        <v>14.5</v>
      </c>
      <c r="O42" s="201">
        <v>48.71</v>
      </c>
      <c r="P42" s="201">
        <v>66.760000000000005</v>
      </c>
      <c r="Q42" s="201">
        <v>1.93</v>
      </c>
      <c r="R42" s="201">
        <v>5.8</v>
      </c>
      <c r="S42" s="201">
        <v>3.87</v>
      </c>
      <c r="T42" s="201">
        <v>0</v>
      </c>
      <c r="U42" s="201">
        <v>320.04000000000002</v>
      </c>
      <c r="V42" s="201">
        <v>2.9</v>
      </c>
      <c r="W42" s="201">
        <v>8.5500000000000007</v>
      </c>
      <c r="X42" s="201">
        <v>36.229999999999997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46.74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68.349999999999994</v>
      </c>
      <c r="AQ42" s="201">
        <v>21.6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87.03</v>
      </c>
      <c r="L43" s="201">
        <v>34.81</v>
      </c>
      <c r="M43" s="201">
        <v>0</v>
      </c>
      <c r="N43" s="201">
        <v>14.5</v>
      </c>
      <c r="O43" s="201">
        <v>48.71</v>
      </c>
      <c r="P43" s="201">
        <v>66.760000000000005</v>
      </c>
      <c r="Q43" s="201">
        <v>1.93</v>
      </c>
      <c r="R43" s="201">
        <v>5.8</v>
      </c>
      <c r="S43" s="201">
        <v>3.87</v>
      </c>
      <c r="T43" s="201">
        <v>0</v>
      </c>
      <c r="U43" s="201">
        <v>320.04000000000002</v>
      </c>
      <c r="V43" s="201">
        <v>2.9</v>
      </c>
      <c r="W43" s="201">
        <v>8.5500000000000007</v>
      </c>
      <c r="X43" s="201">
        <v>36.229999999999997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46.74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68.349999999999994</v>
      </c>
      <c r="AQ43" s="201">
        <v>11.6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87.03</v>
      </c>
      <c r="L44" s="201">
        <v>34.81</v>
      </c>
      <c r="M44" s="201">
        <v>0</v>
      </c>
      <c r="N44" s="201">
        <v>14.5</v>
      </c>
      <c r="O44" s="201">
        <v>48.71</v>
      </c>
      <c r="P44" s="201">
        <v>66.760000000000005</v>
      </c>
      <c r="Q44" s="201">
        <v>1.93</v>
      </c>
      <c r="R44" s="201">
        <v>5.8</v>
      </c>
      <c r="S44" s="201">
        <v>3.87</v>
      </c>
      <c r="T44" s="201">
        <v>0</v>
      </c>
      <c r="U44" s="201">
        <v>320.04000000000002</v>
      </c>
      <c r="V44" s="201">
        <v>2.9</v>
      </c>
      <c r="W44" s="201">
        <v>8.5500000000000007</v>
      </c>
      <c r="X44" s="201">
        <v>36.229999999999997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46.74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68.349999999999994</v>
      </c>
      <c r="AQ44" s="201">
        <v>11.6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87.03</v>
      </c>
      <c r="L45" s="201">
        <v>34.81</v>
      </c>
      <c r="M45" s="201">
        <v>0</v>
      </c>
      <c r="N45" s="201">
        <v>14.5</v>
      </c>
      <c r="O45" s="201">
        <v>48.71</v>
      </c>
      <c r="P45" s="201">
        <v>63.62</v>
      </c>
      <c r="Q45" s="201">
        <v>1.93</v>
      </c>
      <c r="R45" s="201">
        <v>5.8</v>
      </c>
      <c r="S45" s="201">
        <v>3.87</v>
      </c>
      <c r="T45" s="201">
        <v>0</v>
      </c>
      <c r="U45" s="201">
        <v>320.04000000000002</v>
      </c>
      <c r="V45" s="201">
        <v>2.9</v>
      </c>
      <c r="W45" s="201">
        <v>8.5500000000000007</v>
      </c>
      <c r="X45" s="201">
        <v>36.229999999999997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68.349999999999994</v>
      </c>
      <c r="AQ45" s="201">
        <v>11.6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87.03</v>
      </c>
      <c r="L46" s="201">
        <v>34.81</v>
      </c>
      <c r="M46" s="201">
        <v>0</v>
      </c>
      <c r="N46" s="201">
        <v>14.5</v>
      </c>
      <c r="O46" s="201">
        <v>48.71</v>
      </c>
      <c r="P46" s="201">
        <v>63.62</v>
      </c>
      <c r="Q46" s="201">
        <v>1.93</v>
      </c>
      <c r="R46" s="201">
        <v>5.8</v>
      </c>
      <c r="S46" s="201">
        <v>3.87</v>
      </c>
      <c r="T46" s="201">
        <v>0</v>
      </c>
      <c r="U46" s="201">
        <v>320.04000000000002</v>
      </c>
      <c r="V46" s="201">
        <v>2.9</v>
      </c>
      <c r="W46" s="201">
        <v>8.5500000000000007</v>
      </c>
      <c r="X46" s="201">
        <v>36.229999999999997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68.349999999999994</v>
      </c>
      <c r="AQ46" s="201">
        <v>11.6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87.03</v>
      </c>
      <c r="L47" s="201">
        <v>34.15</v>
      </c>
      <c r="M47" s="201">
        <v>0</v>
      </c>
      <c r="N47" s="201">
        <v>14.5</v>
      </c>
      <c r="O47" s="201">
        <v>48.71</v>
      </c>
      <c r="P47" s="201">
        <v>63.62</v>
      </c>
      <c r="Q47" s="201">
        <v>1.93</v>
      </c>
      <c r="R47" s="201">
        <v>5.8</v>
      </c>
      <c r="S47" s="201">
        <v>3.87</v>
      </c>
      <c r="T47" s="201">
        <v>0</v>
      </c>
      <c r="U47" s="201">
        <v>320.04000000000002</v>
      </c>
      <c r="V47" s="201">
        <v>2.9</v>
      </c>
      <c r="W47" s="201">
        <v>8.5500000000000007</v>
      </c>
      <c r="X47" s="201">
        <v>36.229999999999997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68.349999999999994</v>
      </c>
      <c r="AQ47" s="201">
        <v>11.6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87.03</v>
      </c>
      <c r="L48" s="201">
        <v>34.81</v>
      </c>
      <c r="M48" s="201">
        <v>0</v>
      </c>
      <c r="N48" s="201">
        <v>14.5</v>
      </c>
      <c r="O48" s="201">
        <v>48.71</v>
      </c>
      <c r="P48" s="201">
        <v>63.62</v>
      </c>
      <c r="Q48" s="201">
        <v>1.93</v>
      </c>
      <c r="R48" s="201">
        <v>5.8</v>
      </c>
      <c r="S48" s="201">
        <v>3.87</v>
      </c>
      <c r="T48" s="201">
        <v>0</v>
      </c>
      <c r="U48" s="201">
        <v>320.04000000000002</v>
      </c>
      <c r="V48" s="201">
        <v>2.9</v>
      </c>
      <c r="W48" s="201">
        <v>8.5500000000000007</v>
      </c>
      <c r="X48" s="201">
        <v>36.229999999999997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68.349999999999994</v>
      </c>
      <c r="AQ48" s="201">
        <v>11.6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87.03</v>
      </c>
      <c r="L49" s="201">
        <v>34.81</v>
      </c>
      <c r="M49" s="201">
        <v>0</v>
      </c>
      <c r="N49" s="201">
        <v>14.5</v>
      </c>
      <c r="O49" s="201">
        <v>48.71</v>
      </c>
      <c r="P49" s="201">
        <v>63.62</v>
      </c>
      <c r="Q49" s="201">
        <v>1.93</v>
      </c>
      <c r="R49" s="201">
        <v>5.8</v>
      </c>
      <c r="S49" s="201">
        <v>3.87</v>
      </c>
      <c r="T49" s="201">
        <v>0</v>
      </c>
      <c r="U49" s="201">
        <v>320.04000000000002</v>
      </c>
      <c r="V49" s="201">
        <v>2.9</v>
      </c>
      <c r="W49" s="201">
        <v>8.5500000000000007</v>
      </c>
      <c r="X49" s="201">
        <v>36.229999999999997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66.67</v>
      </c>
      <c r="AQ49" s="201">
        <v>11.27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87.03</v>
      </c>
      <c r="L50" s="201">
        <v>34.81</v>
      </c>
      <c r="M50" s="201">
        <v>0</v>
      </c>
      <c r="N50" s="201">
        <v>14.5</v>
      </c>
      <c r="O50" s="201">
        <v>48.71</v>
      </c>
      <c r="P50" s="201">
        <v>63.62</v>
      </c>
      <c r="Q50" s="201">
        <v>1.93</v>
      </c>
      <c r="R50" s="201">
        <v>5.8</v>
      </c>
      <c r="S50" s="201">
        <v>3.87</v>
      </c>
      <c r="T50" s="201">
        <v>0</v>
      </c>
      <c r="U50" s="201">
        <v>320.04000000000002</v>
      </c>
      <c r="V50" s="201">
        <v>2.9</v>
      </c>
      <c r="W50" s="201">
        <v>8.5500000000000007</v>
      </c>
      <c r="X50" s="201">
        <v>36.229999999999997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66.67</v>
      </c>
      <c r="AQ50" s="201">
        <v>11.27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87.03</v>
      </c>
      <c r="L51" s="201">
        <v>34.81</v>
      </c>
      <c r="M51" s="201">
        <v>0</v>
      </c>
      <c r="N51" s="201">
        <v>14.5</v>
      </c>
      <c r="O51" s="201">
        <v>48.71</v>
      </c>
      <c r="P51" s="201">
        <v>63.62</v>
      </c>
      <c r="Q51" s="201">
        <v>1.93</v>
      </c>
      <c r="R51" s="201">
        <v>5.8</v>
      </c>
      <c r="S51" s="201">
        <v>3.87</v>
      </c>
      <c r="T51" s="201">
        <v>0</v>
      </c>
      <c r="U51" s="201">
        <v>320.04000000000002</v>
      </c>
      <c r="V51" s="201">
        <v>2.9</v>
      </c>
      <c r="W51" s="201">
        <v>8.5500000000000007</v>
      </c>
      <c r="X51" s="201">
        <v>36.229999999999997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33.85</v>
      </c>
      <c r="AQ51" s="201">
        <v>11.6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87.03</v>
      </c>
      <c r="L52" s="201">
        <v>34.81</v>
      </c>
      <c r="M52" s="201">
        <v>0</v>
      </c>
      <c r="N52" s="201">
        <v>14.5</v>
      </c>
      <c r="O52" s="201">
        <v>48.71</v>
      </c>
      <c r="P52" s="201">
        <v>63.62</v>
      </c>
      <c r="Q52" s="201">
        <v>1.93</v>
      </c>
      <c r="R52" s="201">
        <v>5.8</v>
      </c>
      <c r="S52" s="201">
        <v>3.87</v>
      </c>
      <c r="T52" s="201">
        <v>0</v>
      </c>
      <c r="U52" s="201">
        <v>320.04000000000002</v>
      </c>
      <c r="V52" s="201">
        <v>2.9</v>
      </c>
      <c r="W52" s="201">
        <v>8.5500000000000007</v>
      </c>
      <c r="X52" s="201">
        <v>36.229999999999997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33.85</v>
      </c>
      <c r="AQ52" s="201">
        <v>11.6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87.03</v>
      </c>
      <c r="L53" s="201">
        <v>34.81</v>
      </c>
      <c r="M53" s="201">
        <v>0</v>
      </c>
      <c r="N53" s="201">
        <v>14.5</v>
      </c>
      <c r="O53" s="201">
        <v>48.71</v>
      </c>
      <c r="P53" s="201">
        <v>63.62</v>
      </c>
      <c r="Q53" s="201">
        <v>1.93</v>
      </c>
      <c r="R53" s="201">
        <v>5.8</v>
      </c>
      <c r="S53" s="201">
        <v>3.87</v>
      </c>
      <c r="T53" s="201">
        <v>0</v>
      </c>
      <c r="U53" s="201">
        <v>320.04000000000002</v>
      </c>
      <c r="V53" s="201">
        <v>2.9</v>
      </c>
      <c r="W53" s="201">
        <v>8.5500000000000007</v>
      </c>
      <c r="X53" s="201">
        <v>36.229999999999997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33.85</v>
      </c>
      <c r="AQ53" s="201">
        <v>11.6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87.03</v>
      </c>
      <c r="L54" s="201">
        <v>34.81</v>
      </c>
      <c r="M54" s="201">
        <v>0</v>
      </c>
      <c r="N54" s="201">
        <v>14.5</v>
      </c>
      <c r="O54" s="201">
        <v>48.71</v>
      </c>
      <c r="P54" s="201">
        <v>63.62</v>
      </c>
      <c r="Q54" s="201">
        <v>1.93</v>
      </c>
      <c r="R54" s="201">
        <v>5.8</v>
      </c>
      <c r="S54" s="201">
        <v>3.87</v>
      </c>
      <c r="T54" s="201">
        <v>0</v>
      </c>
      <c r="U54" s="201">
        <v>320.04000000000002</v>
      </c>
      <c r="V54" s="201">
        <v>2.9</v>
      </c>
      <c r="W54" s="201">
        <v>8.5500000000000007</v>
      </c>
      <c r="X54" s="201">
        <v>36.229999999999997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33.85</v>
      </c>
      <c r="AQ54" s="201">
        <v>11.6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87.03</v>
      </c>
      <c r="L55" s="201">
        <v>34.81</v>
      </c>
      <c r="M55" s="201">
        <v>0</v>
      </c>
      <c r="N55" s="201">
        <v>14.5</v>
      </c>
      <c r="O55" s="201">
        <v>48.71</v>
      </c>
      <c r="P55" s="201">
        <v>63.62</v>
      </c>
      <c r="Q55" s="201">
        <v>1.93</v>
      </c>
      <c r="R55" s="201">
        <v>5.8</v>
      </c>
      <c r="S55" s="201">
        <v>3.87</v>
      </c>
      <c r="T55" s="201">
        <v>0</v>
      </c>
      <c r="U55" s="201">
        <v>320.04000000000002</v>
      </c>
      <c r="V55" s="201">
        <v>2.9</v>
      </c>
      <c r="W55" s="201">
        <v>8.5500000000000007</v>
      </c>
      <c r="X55" s="201">
        <v>36.229999999999997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33.85</v>
      </c>
      <c r="AQ55" s="201">
        <v>11.6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87.03</v>
      </c>
      <c r="L56" s="201">
        <v>34.81</v>
      </c>
      <c r="M56" s="201">
        <v>0</v>
      </c>
      <c r="N56" s="201">
        <v>14.5</v>
      </c>
      <c r="O56" s="201">
        <v>48.71</v>
      </c>
      <c r="P56" s="201">
        <v>63.62</v>
      </c>
      <c r="Q56" s="201">
        <v>1.93</v>
      </c>
      <c r="R56" s="201">
        <v>5.8</v>
      </c>
      <c r="S56" s="201">
        <v>3.87</v>
      </c>
      <c r="T56" s="201">
        <v>0</v>
      </c>
      <c r="U56" s="201">
        <v>320.04000000000002</v>
      </c>
      <c r="V56" s="201">
        <v>2.9</v>
      </c>
      <c r="W56" s="201">
        <v>8.5500000000000007</v>
      </c>
      <c r="X56" s="201">
        <v>36.229999999999997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33.85</v>
      </c>
      <c r="AQ56" s="201">
        <v>11.6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87.03</v>
      </c>
      <c r="L57" s="201">
        <v>34.81</v>
      </c>
      <c r="M57" s="201">
        <v>0</v>
      </c>
      <c r="N57" s="201">
        <v>14.5</v>
      </c>
      <c r="O57" s="201">
        <v>48.71</v>
      </c>
      <c r="P57" s="201">
        <v>63.62</v>
      </c>
      <c r="Q57" s="201">
        <v>1.93</v>
      </c>
      <c r="R57" s="201">
        <v>5.8</v>
      </c>
      <c r="S57" s="201">
        <v>3.87</v>
      </c>
      <c r="T57" s="201">
        <v>0</v>
      </c>
      <c r="U57" s="201">
        <v>320.04000000000002</v>
      </c>
      <c r="V57" s="201">
        <v>2.9</v>
      </c>
      <c r="W57" s="201">
        <v>8.5500000000000007</v>
      </c>
      <c r="X57" s="201">
        <v>36.229999999999997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50.28</v>
      </c>
      <c r="AQ57" s="201">
        <v>11.6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87.03</v>
      </c>
      <c r="L58" s="201">
        <v>34.81</v>
      </c>
      <c r="M58" s="201">
        <v>0</v>
      </c>
      <c r="N58" s="201">
        <v>14.5</v>
      </c>
      <c r="O58" s="201">
        <v>48.71</v>
      </c>
      <c r="P58" s="201">
        <v>63.62</v>
      </c>
      <c r="Q58" s="201">
        <v>1.93</v>
      </c>
      <c r="R58" s="201">
        <v>5.8</v>
      </c>
      <c r="S58" s="201">
        <v>3.87</v>
      </c>
      <c r="T58" s="201">
        <v>0</v>
      </c>
      <c r="U58" s="201">
        <v>320.04000000000002</v>
      </c>
      <c r="V58" s="201">
        <v>2.9</v>
      </c>
      <c r="W58" s="201">
        <v>8.5500000000000007</v>
      </c>
      <c r="X58" s="201">
        <v>36.229999999999997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68.349999999999994</v>
      </c>
      <c r="AQ58" s="201">
        <v>11.6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88.96</v>
      </c>
      <c r="L59" s="201">
        <v>34.81</v>
      </c>
      <c r="M59" s="201">
        <v>0</v>
      </c>
      <c r="N59" s="201">
        <v>14.5</v>
      </c>
      <c r="O59" s="201">
        <v>48.71</v>
      </c>
      <c r="P59" s="201">
        <v>66.760000000000005</v>
      </c>
      <c r="Q59" s="201">
        <v>1.93</v>
      </c>
      <c r="R59" s="201">
        <v>10.41</v>
      </c>
      <c r="S59" s="201">
        <v>3.87</v>
      </c>
      <c r="T59" s="201">
        <v>0</v>
      </c>
      <c r="U59" s="201">
        <v>320.04000000000002</v>
      </c>
      <c r="V59" s="201">
        <v>2.9</v>
      </c>
      <c r="W59" s="201">
        <v>8.5500000000000007</v>
      </c>
      <c r="X59" s="201">
        <v>36.229999999999997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68.349999999999994</v>
      </c>
      <c r="AQ59" s="201">
        <v>11.6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88.96</v>
      </c>
      <c r="L60" s="201">
        <v>34.81</v>
      </c>
      <c r="M60" s="201">
        <v>0</v>
      </c>
      <c r="N60" s="201">
        <v>14.5</v>
      </c>
      <c r="O60" s="201">
        <v>48.71</v>
      </c>
      <c r="P60" s="201">
        <v>66.760000000000005</v>
      </c>
      <c r="Q60" s="201">
        <v>1.93</v>
      </c>
      <c r="R60" s="201">
        <v>10.41</v>
      </c>
      <c r="S60" s="201">
        <v>3.87</v>
      </c>
      <c r="T60" s="201">
        <v>0</v>
      </c>
      <c r="U60" s="201">
        <v>320.04000000000002</v>
      </c>
      <c r="V60" s="201">
        <v>2.9</v>
      </c>
      <c r="W60" s="201">
        <v>8.5500000000000007</v>
      </c>
      <c r="X60" s="201">
        <v>36.229999999999997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68.349999999999994</v>
      </c>
      <c r="AQ60" s="201">
        <v>11.6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88.96</v>
      </c>
      <c r="L61" s="201">
        <v>34.81</v>
      </c>
      <c r="M61" s="201">
        <v>0</v>
      </c>
      <c r="N61" s="201">
        <v>14.5</v>
      </c>
      <c r="O61" s="201">
        <v>48.71</v>
      </c>
      <c r="P61" s="201">
        <v>66.760000000000005</v>
      </c>
      <c r="Q61" s="201">
        <v>1.93</v>
      </c>
      <c r="R61" s="201">
        <v>10.41</v>
      </c>
      <c r="S61" s="201">
        <v>3.87</v>
      </c>
      <c r="T61" s="201">
        <v>0</v>
      </c>
      <c r="U61" s="201">
        <v>320.04000000000002</v>
      </c>
      <c r="V61" s="201">
        <v>2.9</v>
      </c>
      <c r="W61" s="201">
        <v>8.5500000000000007</v>
      </c>
      <c r="X61" s="201">
        <v>36.229999999999997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68.349999999999994</v>
      </c>
      <c r="AQ61" s="201">
        <v>11.6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88.96</v>
      </c>
      <c r="L62" s="201">
        <v>34.81</v>
      </c>
      <c r="M62" s="201">
        <v>0</v>
      </c>
      <c r="N62" s="201">
        <v>14.5</v>
      </c>
      <c r="O62" s="201">
        <v>48.71</v>
      </c>
      <c r="P62" s="201">
        <v>66.760000000000005</v>
      </c>
      <c r="Q62" s="201">
        <v>1.93</v>
      </c>
      <c r="R62" s="201">
        <v>10.41</v>
      </c>
      <c r="S62" s="201">
        <v>3.87</v>
      </c>
      <c r="T62" s="201">
        <v>0</v>
      </c>
      <c r="U62" s="201">
        <v>320.04000000000002</v>
      </c>
      <c r="V62" s="201">
        <v>2.9</v>
      </c>
      <c r="W62" s="201">
        <v>8.5500000000000007</v>
      </c>
      <c r="X62" s="201">
        <v>36.229999999999997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68.349999999999994</v>
      </c>
      <c r="AQ62" s="201">
        <v>11.6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88.96</v>
      </c>
      <c r="L63" s="201">
        <v>63.08</v>
      </c>
      <c r="M63" s="201">
        <v>0</v>
      </c>
      <c r="N63" s="201">
        <v>14.5</v>
      </c>
      <c r="O63" s="201">
        <v>48.71</v>
      </c>
      <c r="P63" s="201">
        <v>66.760000000000005</v>
      </c>
      <c r="Q63" s="201">
        <v>2.68</v>
      </c>
      <c r="R63" s="201">
        <v>10.41</v>
      </c>
      <c r="S63" s="201">
        <v>6.43</v>
      </c>
      <c r="T63" s="201">
        <v>0</v>
      </c>
      <c r="U63" s="201">
        <v>320.04000000000002</v>
      </c>
      <c r="V63" s="201">
        <v>5.0999999999999996</v>
      </c>
      <c r="W63" s="201">
        <v>8.5500000000000007</v>
      </c>
      <c r="X63" s="201">
        <v>36.229999999999997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68.349999999999994</v>
      </c>
      <c r="AQ63" s="201">
        <v>22.15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88.96</v>
      </c>
      <c r="L64" s="201">
        <v>63.08</v>
      </c>
      <c r="M64" s="201">
        <v>0</v>
      </c>
      <c r="N64" s="201">
        <v>14.5</v>
      </c>
      <c r="O64" s="201">
        <v>48.71</v>
      </c>
      <c r="P64" s="201">
        <v>66.760000000000005</v>
      </c>
      <c r="Q64" s="201">
        <v>2.68</v>
      </c>
      <c r="R64" s="201">
        <v>10.41</v>
      </c>
      <c r="S64" s="201">
        <v>6.48</v>
      </c>
      <c r="T64" s="201">
        <v>0</v>
      </c>
      <c r="U64" s="201">
        <v>320.04000000000002</v>
      </c>
      <c r="V64" s="201">
        <v>5.0999999999999996</v>
      </c>
      <c r="W64" s="201">
        <v>8.5500000000000007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68.349999999999994</v>
      </c>
      <c r="AQ64" s="201">
        <v>22.15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87.03</v>
      </c>
      <c r="L65" s="201">
        <v>34.81</v>
      </c>
      <c r="M65" s="201">
        <v>0</v>
      </c>
      <c r="N65" s="201">
        <v>14.5</v>
      </c>
      <c r="O65" s="201">
        <v>48.71</v>
      </c>
      <c r="P65" s="201">
        <v>66.760000000000005</v>
      </c>
      <c r="Q65" s="201">
        <v>2.68</v>
      </c>
      <c r="R65" s="201">
        <v>10.41</v>
      </c>
      <c r="S65" s="201">
        <v>6.48</v>
      </c>
      <c r="T65" s="201">
        <v>0</v>
      </c>
      <c r="U65" s="201">
        <v>320.04000000000002</v>
      </c>
      <c r="V65" s="201">
        <v>5.0999999999999996</v>
      </c>
      <c r="W65" s="201">
        <v>8.5500000000000007</v>
      </c>
      <c r="X65" s="201">
        <v>36.229999999999997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68.349999999999994</v>
      </c>
      <c r="AQ65" s="201">
        <v>22.15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87.03</v>
      </c>
      <c r="L66" s="201">
        <v>63.08</v>
      </c>
      <c r="M66" s="201">
        <v>0</v>
      </c>
      <c r="N66" s="201">
        <v>14.5</v>
      </c>
      <c r="O66" s="201">
        <v>48.71</v>
      </c>
      <c r="P66" s="201">
        <v>66.760000000000005</v>
      </c>
      <c r="Q66" s="201">
        <v>2.68</v>
      </c>
      <c r="R66" s="201">
        <v>10.41</v>
      </c>
      <c r="S66" s="201">
        <v>6.48</v>
      </c>
      <c r="T66" s="201">
        <v>0</v>
      </c>
      <c r="U66" s="201">
        <v>320.04000000000002</v>
      </c>
      <c r="V66" s="201">
        <v>5.0999999999999996</v>
      </c>
      <c r="W66" s="201">
        <v>8.5500000000000007</v>
      </c>
      <c r="X66" s="201">
        <v>36.229999999999997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68.349999999999994</v>
      </c>
      <c r="AQ66" s="201">
        <v>22.15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104.12</v>
      </c>
      <c r="L67" s="201">
        <v>63.08</v>
      </c>
      <c r="M67" s="201">
        <v>0</v>
      </c>
      <c r="N67" s="201">
        <v>14.5</v>
      </c>
      <c r="O67" s="201">
        <v>48.71</v>
      </c>
      <c r="P67" s="201">
        <v>66.760000000000005</v>
      </c>
      <c r="Q67" s="201">
        <v>2.68</v>
      </c>
      <c r="R67" s="201">
        <v>10.41</v>
      </c>
      <c r="S67" s="201">
        <v>6.48</v>
      </c>
      <c r="T67" s="201">
        <v>0</v>
      </c>
      <c r="U67" s="201">
        <v>320.04000000000002</v>
      </c>
      <c r="V67" s="201">
        <v>5.0999999999999996</v>
      </c>
      <c r="W67" s="201">
        <v>8.5500000000000007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68.349999999999994</v>
      </c>
      <c r="AQ67" s="201">
        <v>22.15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87.03</v>
      </c>
      <c r="L68" s="201">
        <v>63.08</v>
      </c>
      <c r="M68" s="201">
        <v>0</v>
      </c>
      <c r="N68" s="201">
        <v>14.5</v>
      </c>
      <c r="O68" s="201">
        <v>48.71</v>
      </c>
      <c r="P68" s="201">
        <v>66.760000000000005</v>
      </c>
      <c r="Q68" s="201">
        <v>2.68</v>
      </c>
      <c r="R68" s="201">
        <v>10.41</v>
      </c>
      <c r="S68" s="201">
        <v>6.48</v>
      </c>
      <c r="T68" s="201">
        <v>0</v>
      </c>
      <c r="U68" s="201">
        <v>320.04000000000002</v>
      </c>
      <c r="V68" s="201">
        <v>5.0999999999999996</v>
      </c>
      <c r="W68" s="201">
        <v>8.84</v>
      </c>
      <c r="X68" s="201">
        <v>36.299999999999997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68.349999999999994</v>
      </c>
      <c r="AQ68" s="201">
        <v>22.15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87.03</v>
      </c>
      <c r="L69" s="201">
        <v>63.08</v>
      </c>
      <c r="M69" s="201">
        <v>0</v>
      </c>
      <c r="N69" s="201">
        <v>14.5</v>
      </c>
      <c r="O69" s="201">
        <v>48.71</v>
      </c>
      <c r="P69" s="201">
        <v>66.760000000000005</v>
      </c>
      <c r="Q69" s="201">
        <v>2.68</v>
      </c>
      <c r="R69" s="201">
        <v>10.41</v>
      </c>
      <c r="S69" s="201">
        <v>6.48</v>
      </c>
      <c r="T69" s="201">
        <v>0</v>
      </c>
      <c r="U69" s="201">
        <v>320.04000000000002</v>
      </c>
      <c r="V69" s="201">
        <v>5.0999999999999996</v>
      </c>
      <c r="W69" s="201">
        <v>8.84</v>
      </c>
      <c r="X69" s="201">
        <v>36.299999999999997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68.349999999999994</v>
      </c>
      <c r="AQ69" s="201">
        <v>22.15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106.37</v>
      </c>
      <c r="L70" s="201">
        <v>63.08</v>
      </c>
      <c r="M70" s="201">
        <v>0</v>
      </c>
      <c r="N70" s="201">
        <v>14.5</v>
      </c>
      <c r="O70" s="201">
        <v>48.71</v>
      </c>
      <c r="P70" s="201">
        <v>66.760000000000005</v>
      </c>
      <c r="Q70" s="201">
        <v>2.68</v>
      </c>
      <c r="R70" s="201">
        <v>10.41</v>
      </c>
      <c r="S70" s="201">
        <v>6.48</v>
      </c>
      <c r="T70" s="201">
        <v>0</v>
      </c>
      <c r="U70" s="201">
        <v>320.04000000000002</v>
      </c>
      <c r="V70" s="201">
        <v>5.0999999999999996</v>
      </c>
      <c r="W70" s="201">
        <v>8.84</v>
      </c>
      <c r="X70" s="201">
        <v>36.299999999999997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68.349999999999994</v>
      </c>
      <c r="AQ70" s="201">
        <v>22.15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130.54</v>
      </c>
      <c r="L71" s="201">
        <v>65.23</v>
      </c>
      <c r="M71" s="201">
        <v>0</v>
      </c>
      <c r="N71" s="201">
        <v>14.5</v>
      </c>
      <c r="O71" s="201">
        <v>48.71</v>
      </c>
      <c r="P71" s="201">
        <v>66.760000000000005</v>
      </c>
      <c r="Q71" s="201">
        <v>2.68</v>
      </c>
      <c r="R71" s="201">
        <v>10.41</v>
      </c>
      <c r="S71" s="201">
        <v>6.48</v>
      </c>
      <c r="T71" s="201">
        <v>0</v>
      </c>
      <c r="U71" s="201">
        <v>320.04000000000002</v>
      </c>
      <c r="V71" s="201">
        <v>5.0999999999999996</v>
      </c>
      <c r="W71" s="201">
        <v>8.84</v>
      </c>
      <c r="X71" s="201">
        <v>36.299999999999997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47.93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68.349999999999994</v>
      </c>
      <c r="AQ71" s="201">
        <v>22.15</v>
      </c>
      <c r="AR71" s="201">
        <v>20.9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140.21</v>
      </c>
      <c r="L72" s="201">
        <v>65.23</v>
      </c>
      <c r="M72" s="201">
        <v>0</v>
      </c>
      <c r="N72" s="201">
        <v>14.5</v>
      </c>
      <c r="O72" s="201">
        <v>48.71</v>
      </c>
      <c r="P72" s="201">
        <v>66.760000000000005</v>
      </c>
      <c r="Q72" s="201">
        <v>2.68</v>
      </c>
      <c r="R72" s="201">
        <v>10.41</v>
      </c>
      <c r="S72" s="201">
        <v>6.48</v>
      </c>
      <c r="T72" s="201">
        <v>0</v>
      </c>
      <c r="U72" s="201">
        <v>320.04000000000002</v>
      </c>
      <c r="V72" s="201">
        <v>5.0999999999999996</v>
      </c>
      <c r="W72" s="201">
        <v>8.84</v>
      </c>
      <c r="X72" s="201">
        <v>36.299999999999997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47.93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68.349999999999994</v>
      </c>
      <c r="AQ72" s="201">
        <v>22.15</v>
      </c>
      <c r="AR72" s="201">
        <v>14.32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135.38</v>
      </c>
      <c r="L73" s="201">
        <v>65.23</v>
      </c>
      <c r="M73" s="201">
        <v>0</v>
      </c>
      <c r="N73" s="201">
        <v>14.5</v>
      </c>
      <c r="O73" s="201">
        <v>48.71</v>
      </c>
      <c r="P73" s="201">
        <v>66.760000000000005</v>
      </c>
      <c r="Q73" s="201">
        <v>2.68</v>
      </c>
      <c r="R73" s="201">
        <v>10.41</v>
      </c>
      <c r="S73" s="201">
        <v>6.48</v>
      </c>
      <c r="T73" s="201">
        <v>0</v>
      </c>
      <c r="U73" s="201">
        <v>320.04000000000002</v>
      </c>
      <c r="V73" s="201">
        <v>5.0999999999999996</v>
      </c>
      <c r="W73" s="201">
        <v>8.84</v>
      </c>
      <c r="X73" s="201">
        <v>36.299999999999997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47.93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68.349999999999994</v>
      </c>
      <c r="AQ73" s="201">
        <v>22.15</v>
      </c>
      <c r="AR73" s="201">
        <v>7.94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135.38</v>
      </c>
      <c r="L74" s="201">
        <v>65.23</v>
      </c>
      <c r="M74" s="201">
        <v>0</v>
      </c>
      <c r="N74" s="201">
        <v>14.5</v>
      </c>
      <c r="O74" s="201">
        <v>48.71</v>
      </c>
      <c r="P74" s="201">
        <v>66.760000000000005</v>
      </c>
      <c r="Q74" s="201">
        <v>2.68</v>
      </c>
      <c r="R74" s="201">
        <v>10.41</v>
      </c>
      <c r="S74" s="201">
        <v>6.48</v>
      </c>
      <c r="T74" s="201">
        <v>0</v>
      </c>
      <c r="U74" s="201">
        <v>320.04000000000002</v>
      </c>
      <c r="V74" s="201">
        <v>5.0999999999999996</v>
      </c>
      <c r="W74" s="201">
        <v>8.84</v>
      </c>
      <c r="X74" s="201">
        <v>36.299999999999997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68.349999999999994</v>
      </c>
      <c r="AQ74" s="201">
        <v>22.15</v>
      </c>
      <c r="AR74" s="201">
        <v>3.07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135.38</v>
      </c>
      <c r="L75" s="201">
        <v>65.23</v>
      </c>
      <c r="M75" s="201">
        <v>0</v>
      </c>
      <c r="N75" s="201">
        <v>14.5</v>
      </c>
      <c r="O75" s="201">
        <v>48.71</v>
      </c>
      <c r="P75" s="201">
        <v>66.760000000000005</v>
      </c>
      <c r="Q75" s="201">
        <v>2.68</v>
      </c>
      <c r="R75" s="201">
        <v>10.41</v>
      </c>
      <c r="S75" s="201">
        <v>6.48</v>
      </c>
      <c r="T75" s="201">
        <v>0</v>
      </c>
      <c r="U75" s="201">
        <v>320.04000000000002</v>
      </c>
      <c r="V75" s="201">
        <v>5.0999999999999996</v>
      </c>
      <c r="W75" s="201">
        <v>8.84</v>
      </c>
      <c r="X75" s="201">
        <v>36.299999999999997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68.349999999999994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91.86</v>
      </c>
      <c r="L76" s="201">
        <v>65.16</v>
      </c>
      <c r="M76" s="201">
        <v>0</v>
      </c>
      <c r="N76" s="201">
        <v>14.5</v>
      </c>
      <c r="O76" s="201">
        <v>48.71</v>
      </c>
      <c r="P76" s="201">
        <v>66.760000000000005</v>
      </c>
      <c r="Q76" s="201">
        <v>2.68</v>
      </c>
      <c r="R76" s="201">
        <v>10.41</v>
      </c>
      <c r="S76" s="201">
        <v>6.48</v>
      </c>
      <c r="T76" s="201">
        <v>0</v>
      </c>
      <c r="U76" s="201">
        <v>320.04000000000002</v>
      </c>
      <c r="V76" s="201">
        <v>5.0999999999999996</v>
      </c>
      <c r="W76" s="201">
        <v>8.84</v>
      </c>
      <c r="X76" s="201">
        <v>36.299999999999997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68.349999999999994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148.44999999999999</v>
      </c>
      <c r="L77" s="201">
        <v>63.03</v>
      </c>
      <c r="M77" s="201">
        <v>0</v>
      </c>
      <c r="N77" s="201">
        <v>14.5</v>
      </c>
      <c r="O77" s="201">
        <v>48.71</v>
      </c>
      <c r="P77" s="201">
        <v>66.760000000000005</v>
      </c>
      <c r="Q77" s="201">
        <v>2.68</v>
      </c>
      <c r="R77" s="201">
        <v>10.41</v>
      </c>
      <c r="S77" s="201">
        <v>6.48</v>
      </c>
      <c r="T77" s="201">
        <v>0</v>
      </c>
      <c r="U77" s="201">
        <v>320.04000000000002</v>
      </c>
      <c r="V77" s="201">
        <v>5.0999999999999996</v>
      </c>
      <c r="W77" s="201">
        <v>8.84</v>
      </c>
      <c r="X77" s="201">
        <v>36.299999999999997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68.349999999999994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157.82</v>
      </c>
      <c r="L78" s="201">
        <v>63.08</v>
      </c>
      <c r="M78" s="201">
        <v>0</v>
      </c>
      <c r="N78" s="201">
        <v>14.5</v>
      </c>
      <c r="O78" s="201">
        <v>48.71</v>
      </c>
      <c r="P78" s="201">
        <v>66.760000000000005</v>
      </c>
      <c r="Q78" s="201">
        <v>2.68</v>
      </c>
      <c r="R78" s="201">
        <v>10.41</v>
      </c>
      <c r="S78" s="201">
        <v>6.48</v>
      </c>
      <c r="T78" s="201">
        <v>0</v>
      </c>
      <c r="U78" s="201">
        <v>320.04000000000002</v>
      </c>
      <c r="V78" s="201">
        <v>5.0999999999999996</v>
      </c>
      <c r="W78" s="201">
        <v>8.84</v>
      </c>
      <c r="X78" s="201">
        <v>36.299999999999997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54.14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68.349999999999994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157.82</v>
      </c>
      <c r="L79" s="201">
        <v>63.08</v>
      </c>
      <c r="M79" s="201">
        <v>0</v>
      </c>
      <c r="N79" s="201">
        <v>14.5</v>
      </c>
      <c r="O79" s="201">
        <v>48.71</v>
      </c>
      <c r="P79" s="201">
        <v>66.760000000000005</v>
      </c>
      <c r="Q79" s="201">
        <v>2.68</v>
      </c>
      <c r="R79" s="201">
        <v>10.41</v>
      </c>
      <c r="S79" s="201">
        <v>6.48</v>
      </c>
      <c r="T79" s="201">
        <v>0</v>
      </c>
      <c r="U79" s="201">
        <v>320.04000000000002</v>
      </c>
      <c r="V79" s="201">
        <v>5.0999999999999996</v>
      </c>
      <c r="W79" s="201">
        <v>8.5500000000000007</v>
      </c>
      <c r="X79" s="201">
        <v>36.299999999999997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54.14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68.349999999999994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157.82</v>
      </c>
      <c r="L80" s="201">
        <v>63.08</v>
      </c>
      <c r="M80" s="201">
        <v>0</v>
      </c>
      <c r="N80" s="201">
        <v>14.5</v>
      </c>
      <c r="O80" s="201">
        <v>48.71</v>
      </c>
      <c r="P80" s="201">
        <v>66.760000000000005</v>
      </c>
      <c r="Q80" s="201">
        <v>2.68</v>
      </c>
      <c r="R80" s="201">
        <v>10.41</v>
      </c>
      <c r="S80" s="201">
        <v>6.48</v>
      </c>
      <c r="T80" s="201">
        <v>0</v>
      </c>
      <c r="U80" s="201">
        <v>320.04000000000002</v>
      </c>
      <c r="V80" s="201">
        <v>5.0999999999999996</v>
      </c>
      <c r="W80" s="201">
        <v>8.5500000000000007</v>
      </c>
      <c r="X80" s="201">
        <v>36.299999999999997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54.14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68.349999999999994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157.82</v>
      </c>
      <c r="L81" s="201">
        <v>63.08</v>
      </c>
      <c r="M81" s="201">
        <v>0</v>
      </c>
      <c r="N81" s="201">
        <v>14.5</v>
      </c>
      <c r="O81" s="201">
        <v>48.71</v>
      </c>
      <c r="P81" s="201">
        <v>66.760000000000005</v>
      </c>
      <c r="Q81" s="201">
        <v>2.68</v>
      </c>
      <c r="R81" s="201">
        <v>10.41</v>
      </c>
      <c r="S81" s="201">
        <v>6.48</v>
      </c>
      <c r="T81" s="201">
        <v>0</v>
      </c>
      <c r="U81" s="201">
        <v>320.04000000000002</v>
      </c>
      <c r="V81" s="201">
        <v>5.0999999999999996</v>
      </c>
      <c r="W81" s="201">
        <v>8.5500000000000007</v>
      </c>
      <c r="X81" s="201">
        <v>36.299999999999997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54.14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68.349999999999994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157.82</v>
      </c>
      <c r="L82" s="201">
        <v>63.08</v>
      </c>
      <c r="M82" s="201">
        <v>0</v>
      </c>
      <c r="N82" s="201">
        <v>14.5</v>
      </c>
      <c r="O82" s="201">
        <v>48.71</v>
      </c>
      <c r="P82" s="201">
        <v>66.760000000000005</v>
      </c>
      <c r="Q82" s="201">
        <v>2.68</v>
      </c>
      <c r="R82" s="201">
        <v>10.41</v>
      </c>
      <c r="S82" s="201">
        <v>6.48</v>
      </c>
      <c r="T82" s="201">
        <v>0</v>
      </c>
      <c r="U82" s="201">
        <v>320.04000000000002</v>
      </c>
      <c r="V82" s="201">
        <v>5.0999999999999996</v>
      </c>
      <c r="W82" s="201">
        <v>8.5500000000000007</v>
      </c>
      <c r="X82" s="201">
        <v>36.299999999999997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54.14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68.349999999999994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157.88999999999999</v>
      </c>
      <c r="L83" s="201">
        <v>58</v>
      </c>
      <c r="M83" s="201">
        <v>0</v>
      </c>
      <c r="N83" s="201">
        <v>14.5</v>
      </c>
      <c r="O83" s="201">
        <v>48.71</v>
      </c>
      <c r="P83" s="201">
        <v>66.760000000000005</v>
      </c>
      <c r="Q83" s="201">
        <v>2.68</v>
      </c>
      <c r="R83" s="201">
        <v>10.41</v>
      </c>
      <c r="S83" s="201">
        <v>6.48</v>
      </c>
      <c r="T83" s="201">
        <v>0</v>
      </c>
      <c r="U83" s="201">
        <v>320.04000000000002</v>
      </c>
      <c r="V83" s="201">
        <v>5.0999999999999996</v>
      </c>
      <c r="W83" s="201">
        <v>8.5500000000000007</v>
      </c>
      <c r="X83" s="201">
        <v>36.299999999999997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68.349999999999994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157.88999999999999</v>
      </c>
      <c r="L84" s="201">
        <v>53.54</v>
      </c>
      <c r="M84" s="201">
        <v>0</v>
      </c>
      <c r="N84" s="201">
        <v>14.5</v>
      </c>
      <c r="O84" s="201">
        <v>48.71</v>
      </c>
      <c r="P84" s="201">
        <v>66.760000000000005</v>
      </c>
      <c r="Q84" s="201">
        <v>2.68</v>
      </c>
      <c r="R84" s="201">
        <v>10.41</v>
      </c>
      <c r="S84" s="201">
        <v>6.48</v>
      </c>
      <c r="T84" s="201">
        <v>0</v>
      </c>
      <c r="U84" s="201">
        <v>320.04000000000002</v>
      </c>
      <c r="V84" s="201">
        <v>5.0999999999999996</v>
      </c>
      <c r="W84" s="201">
        <v>8.5500000000000007</v>
      </c>
      <c r="X84" s="201">
        <v>36.299999999999997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68.349999999999994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157.88999999999999</v>
      </c>
      <c r="L85" s="201">
        <v>53.54</v>
      </c>
      <c r="M85" s="201">
        <v>0</v>
      </c>
      <c r="N85" s="201">
        <v>14.5</v>
      </c>
      <c r="O85" s="201">
        <v>48.71</v>
      </c>
      <c r="P85" s="201">
        <v>66.760000000000005</v>
      </c>
      <c r="Q85" s="201">
        <v>2.68</v>
      </c>
      <c r="R85" s="201">
        <v>10.41</v>
      </c>
      <c r="S85" s="201">
        <v>6.48</v>
      </c>
      <c r="T85" s="201">
        <v>0</v>
      </c>
      <c r="U85" s="201">
        <v>320.04000000000002</v>
      </c>
      <c r="V85" s="201">
        <v>5.0999999999999996</v>
      </c>
      <c r="W85" s="201">
        <v>8.5500000000000007</v>
      </c>
      <c r="X85" s="201">
        <v>36.299999999999997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68.349999999999994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157.88999999999999</v>
      </c>
      <c r="L86" s="201">
        <v>53.54</v>
      </c>
      <c r="M86" s="201">
        <v>0</v>
      </c>
      <c r="N86" s="201">
        <v>14.5</v>
      </c>
      <c r="O86" s="201">
        <v>48.71</v>
      </c>
      <c r="P86" s="201">
        <v>66.760000000000005</v>
      </c>
      <c r="Q86" s="201">
        <v>2.68</v>
      </c>
      <c r="R86" s="201">
        <v>10.41</v>
      </c>
      <c r="S86" s="201">
        <v>6.48</v>
      </c>
      <c r="T86" s="201">
        <v>0</v>
      </c>
      <c r="U86" s="201">
        <v>320.04000000000002</v>
      </c>
      <c r="V86" s="201">
        <v>5.0999999999999996</v>
      </c>
      <c r="W86" s="201">
        <v>8.5500000000000007</v>
      </c>
      <c r="X86" s="201">
        <v>36.299999999999997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68.349999999999994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157.88999999999999</v>
      </c>
      <c r="L87" s="201">
        <v>53.54</v>
      </c>
      <c r="M87" s="201">
        <v>0</v>
      </c>
      <c r="N87" s="201">
        <v>14.5</v>
      </c>
      <c r="O87" s="201">
        <v>48.71</v>
      </c>
      <c r="P87" s="201">
        <v>66.760000000000005</v>
      </c>
      <c r="Q87" s="201">
        <v>2.68</v>
      </c>
      <c r="R87" s="201">
        <v>10.41</v>
      </c>
      <c r="S87" s="201">
        <v>6.48</v>
      </c>
      <c r="T87" s="201">
        <v>0</v>
      </c>
      <c r="U87" s="201">
        <v>320.04000000000002</v>
      </c>
      <c r="V87" s="201">
        <v>5.0999999999999996</v>
      </c>
      <c r="W87" s="201">
        <v>8.5500000000000007</v>
      </c>
      <c r="X87" s="201">
        <v>36.299999999999997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68.349999999999994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157.88999999999999</v>
      </c>
      <c r="L88" s="201">
        <v>53.54</v>
      </c>
      <c r="M88" s="201">
        <v>0</v>
      </c>
      <c r="N88" s="201">
        <v>14.5</v>
      </c>
      <c r="O88" s="201">
        <v>48.71</v>
      </c>
      <c r="P88" s="201">
        <v>66.760000000000005</v>
      </c>
      <c r="Q88" s="201">
        <v>2.68</v>
      </c>
      <c r="R88" s="201">
        <v>10.41</v>
      </c>
      <c r="S88" s="201">
        <v>6.48</v>
      </c>
      <c r="T88" s="201">
        <v>0</v>
      </c>
      <c r="U88" s="201">
        <v>320.04000000000002</v>
      </c>
      <c r="V88" s="201">
        <v>5.0999999999999996</v>
      </c>
      <c r="W88" s="201">
        <v>8.5500000000000007</v>
      </c>
      <c r="X88" s="201">
        <v>36.299999999999997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68.349999999999994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126.29</v>
      </c>
      <c r="L89" s="201">
        <v>53.54</v>
      </c>
      <c r="M89" s="201">
        <v>0</v>
      </c>
      <c r="N89" s="201">
        <v>14.5</v>
      </c>
      <c r="O89" s="201">
        <v>48.71</v>
      </c>
      <c r="P89" s="201">
        <v>66.760000000000005</v>
      </c>
      <c r="Q89" s="201">
        <v>2.68</v>
      </c>
      <c r="R89" s="201">
        <v>10.41</v>
      </c>
      <c r="S89" s="201">
        <v>6.48</v>
      </c>
      <c r="T89" s="201">
        <v>0</v>
      </c>
      <c r="U89" s="201">
        <v>320.04000000000002</v>
      </c>
      <c r="V89" s="201">
        <v>5.0999999999999996</v>
      </c>
      <c r="W89" s="201">
        <v>8.5500000000000007</v>
      </c>
      <c r="X89" s="201">
        <v>36.299999999999997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68.349999999999994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125.71</v>
      </c>
      <c r="L90" s="201">
        <v>53.54</v>
      </c>
      <c r="M90" s="201">
        <v>0</v>
      </c>
      <c r="N90" s="201">
        <v>14.5</v>
      </c>
      <c r="O90" s="201">
        <v>48.71</v>
      </c>
      <c r="P90" s="201">
        <v>66.760000000000005</v>
      </c>
      <c r="Q90" s="201">
        <v>2.68</v>
      </c>
      <c r="R90" s="201">
        <v>10.41</v>
      </c>
      <c r="S90" s="201">
        <v>6.48</v>
      </c>
      <c r="T90" s="201">
        <v>0</v>
      </c>
      <c r="U90" s="201">
        <v>320.04000000000002</v>
      </c>
      <c r="V90" s="201">
        <v>5.0999999999999996</v>
      </c>
      <c r="W90" s="201">
        <v>8.5500000000000007</v>
      </c>
      <c r="X90" s="201">
        <v>36.299999999999997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68.349999999999994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102.03</v>
      </c>
      <c r="L91" s="201">
        <v>53.54</v>
      </c>
      <c r="M91" s="201">
        <v>0</v>
      </c>
      <c r="N91" s="201">
        <v>14.5</v>
      </c>
      <c r="O91" s="201">
        <v>48.71</v>
      </c>
      <c r="P91" s="201">
        <v>66.760000000000005</v>
      </c>
      <c r="Q91" s="201">
        <v>2.68</v>
      </c>
      <c r="R91" s="201">
        <v>10.41</v>
      </c>
      <c r="S91" s="201">
        <v>6.48</v>
      </c>
      <c r="T91" s="201">
        <v>0</v>
      </c>
      <c r="U91" s="201">
        <v>320.04000000000002</v>
      </c>
      <c r="V91" s="201">
        <v>5.0999999999999996</v>
      </c>
      <c r="W91" s="201">
        <v>8.5500000000000007</v>
      </c>
      <c r="X91" s="201">
        <v>36.299999999999997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68.349999999999994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102.03</v>
      </c>
      <c r="L92" s="201">
        <v>53.54</v>
      </c>
      <c r="M92" s="201">
        <v>0</v>
      </c>
      <c r="N92" s="201">
        <v>14.5</v>
      </c>
      <c r="O92" s="201">
        <v>48.71</v>
      </c>
      <c r="P92" s="201">
        <v>66.760000000000005</v>
      </c>
      <c r="Q92" s="201">
        <v>2.68</v>
      </c>
      <c r="R92" s="201">
        <v>10.41</v>
      </c>
      <c r="S92" s="201">
        <v>6.48</v>
      </c>
      <c r="T92" s="201">
        <v>0</v>
      </c>
      <c r="U92" s="201">
        <v>320.04000000000002</v>
      </c>
      <c r="V92" s="201">
        <v>5.0999999999999996</v>
      </c>
      <c r="W92" s="201">
        <v>8.5500000000000007</v>
      </c>
      <c r="X92" s="201">
        <v>36.299999999999997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68.349999999999994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102.03</v>
      </c>
      <c r="L93" s="201">
        <v>61.04</v>
      </c>
      <c r="M93" s="201">
        <v>0</v>
      </c>
      <c r="N93" s="201">
        <v>14.5</v>
      </c>
      <c r="O93" s="201">
        <v>48.71</v>
      </c>
      <c r="P93" s="201">
        <v>66.760000000000005</v>
      </c>
      <c r="Q93" s="201">
        <v>2.68</v>
      </c>
      <c r="R93" s="201">
        <v>10.41</v>
      </c>
      <c r="S93" s="201">
        <v>6.48</v>
      </c>
      <c r="T93" s="201">
        <v>0</v>
      </c>
      <c r="U93" s="201">
        <v>320.04000000000002</v>
      </c>
      <c r="V93" s="201">
        <v>5.0999999999999996</v>
      </c>
      <c r="W93" s="201">
        <v>8.5500000000000007</v>
      </c>
      <c r="X93" s="201">
        <v>36.299999999999997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68.349999999999994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101.54</v>
      </c>
      <c r="L94" s="201">
        <v>63.08</v>
      </c>
      <c r="M94" s="201">
        <v>0</v>
      </c>
      <c r="N94" s="201">
        <v>14.5</v>
      </c>
      <c r="O94" s="201">
        <v>48.71</v>
      </c>
      <c r="P94" s="201">
        <v>66.760000000000005</v>
      </c>
      <c r="Q94" s="201">
        <v>2.68</v>
      </c>
      <c r="R94" s="201">
        <v>10.41</v>
      </c>
      <c r="S94" s="201">
        <v>6.48</v>
      </c>
      <c r="T94" s="201">
        <v>0</v>
      </c>
      <c r="U94" s="201">
        <v>320.04000000000002</v>
      </c>
      <c r="V94" s="201">
        <v>5.0999999999999996</v>
      </c>
      <c r="W94" s="201">
        <v>8.5500000000000007</v>
      </c>
      <c r="X94" s="201">
        <v>36.299999999999997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68.349999999999994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101.54</v>
      </c>
      <c r="L95" s="201">
        <v>63.08</v>
      </c>
      <c r="M95" s="201">
        <v>0</v>
      </c>
      <c r="N95" s="201">
        <v>14.5</v>
      </c>
      <c r="O95" s="201">
        <v>48.71</v>
      </c>
      <c r="P95" s="201">
        <v>66.760000000000005</v>
      </c>
      <c r="Q95" s="201">
        <v>2.68</v>
      </c>
      <c r="R95" s="201">
        <v>10.41</v>
      </c>
      <c r="S95" s="201">
        <v>6.48</v>
      </c>
      <c r="T95" s="201">
        <v>0</v>
      </c>
      <c r="U95" s="201">
        <v>320.04000000000002</v>
      </c>
      <c r="V95" s="201">
        <v>5.0999999999999996</v>
      </c>
      <c r="W95" s="201">
        <v>8.5500000000000007</v>
      </c>
      <c r="X95" s="201">
        <v>36.299999999999997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68.349999999999994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101.54</v>
      </c>
      <c r="L96" s="201">
        <v>63.08</v>
      </c>
      <c r="M96" s="201">
        <v>0</v>
      </c>
      <c r="N96" s="201">
        <v>14.5</v>
      </c>
      <c r="O96" s="201">
        <v>48.71</v>
      </c>
      <c r="P96" s="201">
        <v>66.760000000000005</v>
      </c>
      <c r="Q96" s="201">
        <v>2.68</v>
      </c>
      <c r="R96" s="201">
        <v>10.41</v>
      </c>
      <c r="S96" s="201">
        <v>6.48</v>
      </c>
      <c r="T96" s="201">
        <v>0</v>
      </c>
      <c r="U96" s="201">
        <v>320.04000000000002</v>
      </c>
      <c r="V96" s="201">
        <v>5.0999999999999996</v>
      </c>
      <c r="W96" s="201">
        <v>8.5500000000000007</v>
      </c>
      <c r="X96" s="201">
        <v>36.299999999999997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68.349999999999994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101.54</v>
      </c>
      <c r="L97" s="201">
        <v>63.08</v>
      </c>
      <c r="M97" s="201">
        <v>0</v>
      </c>
      <c r="N97" s="201">
        <v>14.5</v>
      </c>
      <c r="O97" s="201">
        <v>48.71</v>
      </c>
      <c r="P97" s="201">
        <v>66.760000000000005</v>
      </c>
      <c r="Q97" s="201">
        <v>2.68</v>
      </c>
      <c r="R97" s="201">
        <v>10.41</v>
      </c>
      <c r="S97" s="201">
        <v>6.48</v>
      </c>
      <c r="T97" s="201">
        <v>0</v>
      </c>
      <c r="U97" s="201">
        <v>320.04000000000002</v>
      </c>
      <c r="V97" s="201">
        <v>5.0999999999999996</v>
      </c>
      <c r="W97" s="201">
        <v>8.5500000000000007</v>
      </c>
      <c r="X97" s="201">
        <v>36.299999999999997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68.349999999999994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101.54</v>
      </c>
      <c r="L98" s="201">
        <v>63.08</v>
      </c>
      <c r="M98" s="201">
        <v>0</v>
      </c>
      <c r="N98" s="201">
        <v>14.5</v>
      </c>
      <c r="O98" s="201">
        <v>48.71</v>
      </c>
      <c r="P98" s="201">
        <v>66.760000000000005</v>
      </c>
      <c r="Q98" s="201">
        <v>2.68</v>
      </c>
      <c r="R98" s="201">
        <v>10.41</v>
      </c>
      <c r="S98" s="201">
        <v>6.48</v>
      </c>
      <c r="T98" s="201">
        <v>0</v>
      </c>
      <c r="U98" s="201">
        <v>320.04000000000002</v>
      </c>
      <c r="V98" s="201">
        <v>5.0999999999999996</v>
      </c>
      <c r="W98" s="201">
        <v>8.5500000000000007</v>
      </c>
      <c r="X98" s="201">
        <v>36.299999999999997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68.349999999999994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2.6675199999999992</v>
      </c>
      <c r="L99">
        <f t="shared" si="0"/>
        <v>1.2259199999999992</v>
      </c>
      <c r="M99">
        <f t="shared" si="0"/>
        <v>0</v>
      </c>
      <c r="N99">
        <f t="shared" si="0"/>
        <v>0.34799750000000002</v>
      </c>
      <c r="O99">
        <f t="shared" si="0"/>
        <v>1.1690400000000007</v>
      </c>
      <c r="P99">
        <f t="shared" si="0"/>
        <v>1.5912500000000023</v>
      </c>
      <c r="Q99">
        <f t="shared" si="0"/>
        <v>5.9070000000000122E-2</v>
      </c>
      <c r="R99">
        <f t="shared" si="0"/>
        <v>0.22902999999999982</v>
      </c>
      <c r="S99">
        <f t="shared" si="0"/>
        <v>0.13715250000000018</v>
      </c>
      <c r="T99">
        <f t="shared" si="0"/>
        <v>0</v>
      </c>
      <c r="U99">
        <f t="shared" si="0"/>
        <v>7.6809600000000158</v>
      </c>
      <c r="V99">
        <f t="shared" si="0"/>
        <v>0.11030000000000019</v>
      </c>
      <c r="W99">
        <f t="shared" si="0"/>
        <v>0.20749749999999989</v>
      </c>
      <c r="X99">
        <f t="shared" si="0"/>
        <v>0.87009750000000152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1.1527499999999986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1.583292500000002</v>
      </c>
      <c r="AQ99">
        <f t="shared" si="0"/>
        <v>0.47841000000000061</v>
      </c>
      <c r="AR99">
        <f t="shared" si="0"/>
        <v>0.26549249999999985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8.99</v>
      </c>
      <c r="L3" s="201">
        <v>560.63</v>
      </c>
      <c r="M3" s="201">
        <v>27.3</v>
      </c>
      <c r="N3" s="201">
        <v>17.5</v>
      </c>
      <c r="O3" s="201">
        <v>0</v>
      </c>
      <c r="P3" s="201">
        <v>41.33</v>
      </c>
      <c r="Q3" s="201">
        <v>3.24</v>
      </c>
      <c r="R3" s="201">
        <v>12.58</v>
      </c>
      <c r="S3" s="201">
        <v>7.83</v>
      </c>
      <c r="T3" s="201">
        <v>0</v>
      </c>
      <c r="U3" s="201">
        <v>24.85</v>
      </c>
      <c r="V3" s="201">
        <v>6.15</v>
      </c>
      <c r="W3" s="201">
        <v>10.33</v>
      </c>
      <c r="X3" s="201">
        <v>43.51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75.13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560.63</v>
      </c>
      <c r="M4" s="201">
        <v>27.3</v>
      </c>
      <c r="N4" s="201">
        <v>17.52</v>
      </c>
      <c r="O4" s="201">
        <v>0</v>
      </c>
      <c r="P4" s="201">
        <v>41.33</v>
      </c>
      <c r="Q4" s="201">
        <v>3.24</v>
      </c>
      <c r="R4" s="201">
        <v>12.58</v>
      </c>
      <c r="S4" s="201">
        <v>7.83</v>
      </c>
      <c r="T4" s="201">
        <v>0</v>
      </c>
      <c r="U4" s="201">
        <v>24.85</v>
      </c>
      <c r="V4" s="201">
        <v>6.15</v>
      </c>
      <c r="W4" s="201">
        <v>10.33</v>
      </c>
      <c r="X4" s="201">
        <v>43.51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75.13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559.41</v>
      </c>
      <c r="M5" s="201">
        <v>27.3</v>
      </c>
      <c r="N5" s="201">
        <v>17.52</v>
      </c>
      <c r="O5" s="201">
        <v>0</v>
      </c>
      <c r="P5" s="201">
        <v>41.33</v>
      </c>
      <c r="Q5" s="201">
        <v>3.24</v>
      </c>
      <c r="R5" s="201">
        <v>12.58</v>
      </c>
      <c r="S5" s="201">
        <v>7.83</v>
      </c>
      <c r="T5" s="201">
        <v>0</v>
      </c>
      <c r="U5" s="201">
        <v>24.85</v>
      </c>
      <c r="V5" s="201">
        <v>6.15</v>
      </c>
      <c r="W5" s="201">
        <v>10.33</v>
      </c>
      <c r="X5" s="201">
        <v>43.51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75.13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</v>
      </c>
      <c r="L6" s="201">
        <v>559.41</v>
      </c>
      <c r="M6" s="201">
        <v>27.3</v>
      </c>
      <c r="N6" s="201">
        <v>17.52</v>
      </c>
      <c r="O6" s="201">
        <v>0</v>
      </c>
      <c r="P6" s="201">
        <v>41.33</v>
      </c>
      <c r="Q6" s="201">
        <v>3.24</v>
      </c>
      <c r="R6" s="201">
        <v>12.58</v>
      </c>
      <c r="S6" s="201">
        <v>7.83</v>
      </c>
      <c r="T6" s="201">
        <v>0</v>
      </c>
      <c r="U6" s="201">
        <v>24.85</v>
      </c>
      <c r="V6" s="201">
        <v>6.15</v>
      </c>
      <c r="W6" s="201">
        <v>10.33</v>
      </c>
      <c r="X6" s="201">
        <v>43.51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75.13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</v>
      </c>
      <c r="L7" s="201">
        <v>559.41</v>
      </c>
      <c r="M7" s="201">
        <v>27.3</v>
      </c>
      <c r="N7" s="201">
        <v>17.52</v>
      </c>
      <c r="O7" s="201">
        <v>0</v>
      </c>
      <c r="P7" s="201">
        <v>41.33</v>
      </c>
      <c r="Q7" s="201">
        <v>3.24</v>
      </c>
      <c r="R7" s="201">
        <v>12.58</v>
      </c>
      <c r="S7" s="201">
        <v>7.83</v>
      </c>
      <c r="T7" s="201">
        <v>0</v>
      </c>
      <c r="U7" s="201">
        <v>24.85</v>
      </c>
      <c r="V7" s="201">
        <v>6.15</v>
      </c>
      <c r="W7" s="201">
        <v>10.33</v>
      </c>
      <c r="X7" s="201">
        <v>43.51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75.13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</v>
      </c>
      <c r="L8" s="201">
        <v>559.41</v>
      </c>
      <c r="M8" s="201">
        <v>27.3</v>
      </c>
      <c r="N8" s="201">
        <v>17.52</v>
      </c>
      <c r="O8" s="201">
        <v>0</v>
      </c>
      <c r="P8" s="201">
        <v>41.33</v>
      </c>
      <c r="Q8" s="201">
        <v>3.24</v>
      </c>
      <c r="R8" s="201">
        <v>12.58</v>
      </c>
      <c r="S8" s="201">
        <v>7.83</v>
      </c>
      <c r="T8" s="201">
        <v>0</v>
      </c>
      <c r="U8" s="201">
        <v>24.85</v>
      </c>
      <c r="V8" s="201">
        <v>6.15</v>
      </c>
      <c r="W8" s="201">
        <v>10.33</v>
      </c>
      <c r="X8" s="201">
        <v>43.51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75.13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</v>
      </c>
      <c r="L9" s="201">
        <v>559.41</v>
      </c>
      <c r="M9" s="201">
        <v>27.3</v>
      </c>
      <c r="N9" s="201">
        <v>17.52</v>
      </c>
      <c r="O9" s="201">
        <v>0</v>
      </c>
      <c r="P9" s="201">
        <v>41.33</v>
      </c>
      <c r="Q9" s="201">
        <v>3.24</v>
      </c>
      <c r="R9" s="201">
        <v>12.58</v>
      </c>
      <c r="S9" s="201">
        <v>7.83</v>
      </c>
      <c r="T9" s="201">
        <v>0</v>
      </c>
      <c r="U9" s="201">
        <v>24.85</v>
      </c>
      <c r="V9" s="201">
        <v>6.15</v>
      </c>
      <c r="W9" s="201">
        <v>10.33</v>
      </c>
      <c r="X9" s="201">
        <v>43.51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75.13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</v>
      </c>
      <c r="L10" s="201">
        <v>559.41</v>
      </c>
      <c r="M10" s="201">
        <v>27.3</v>
      </c>
      <c r="N10" s="201">
        <v>17.52</v>
      </c>
      <c r="O10" s="201">
        <v>0</v>
      </c>
      <c r="P10" s="201">
        <v>41.33</v>
      </c>
      <c r="Q10" s="201">
        <v>3.24</v>
      </c>
      <c r="R10" s="201">
        <v>12.58</v>
      </c>
      <c r="S10" s="201">
        <v>7.83</v>
      </c>
      <c r="T10" s="201">
        <v>0</v>
      </c>
      <c r="U10" s="201">
        <v>24.85</v>
      </c>
      <c r="V10" s="201">
        <v>6.15</v>
      </c>
      <c r="W10" s="201">
        <v>10.33</v>
      </c>
      <c r="X10" s="201">
        <v>43.51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75.13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</v>
      </c>
      <c r="L11" s="201">
        <v>559.41</v>
      </c>
      <c r="M11" s="201">
        <v>27.3</v>
      </c>
      <c r="N11" s="201">
        <v>17.52</v>
      </c>
      <c r="O11" s="201">
        <v>0</v>
      </c>
      <c r="P11" s="201">
        <v>41.33</v>
      </c>
      <c r="Q11" s="201">
        <v>3.24</v>
      </c>
      <c r="R11" s="201">
        <v>12.58</v>
      </c>
      <c r="S11" s="201">
        <v>7.83</v>
      </c>
      <c r="T11" s="201">
        <v>0</v>
      </c>
      <c r="U11" s="201">
        <v>24.85</v>
      </c>
      <c r="V11" s="201">
        <v>6.15</v>
      </c>
      <c r="W11" s="201">
        <v>10.33</v>
      </c>
      <c r="X11" s="201">
        <v>43.51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75.13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</v>
      </c>
      <c r="L12" s="201">
        <v>559.41</v>
      </c>
      <c r="M12" s="201">
        <v>27.3</v>
      </c>
      <c r="N12" s="201">
        <v>17.52</v>
      </c>
      <c r="O12" s="201">
        <v>0</v>
      </c>
      <c r="P12" s="201">
        <v>41.33</v>
      </c>
      <c r="Q12" s="201">
        <v>3.24</v>
      </c>
      <c r="R12" s="201">
        <v>12.58</v>
      </c>
      <c r="S12" s="201">
        <v>7.83</v>
      </c>
      <c r="T12" s="201">
        <v>0</v>
      </c>
      <c r="U12" s="201">
        <v>24.85</v>
      </c>
      <c r="V12" s="201">
        <v>6.15</v>
      </c>
      <c r="W12" s="201">
        <v>10.33</v>
      </c>
      <c r="X12" s="201">
        <v>43.51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75.13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5.13</v>
      </c>
      <c r="L13" s="201">
        <v>487.01</v>
      </c>
      <c r="M13" s="201">
        <v>27.3</v>
      </c>
      <c r="N13" s="201">
        <v>17.52</v>
      </c>
      <c r="O13" s="201">
        <v>0</v>
      </c>
      <c r="P13" s="201">
        <v>41.33</v>
      </c>
      <c r="Q13" s="201">
        <v>3.24</v>
      </c>
      <c r="R13" s="201">
        <v>6.96</v>
      </c>
      <c r="S13" s="201">
        <v>4.3499999999999996</v>
      </c>
      <c r="T13" s="201">
        <v>0</v>
      </c>
      <c r="U13" s="201">
        <v>24.85</v>
      </c>
      <c r="V13" s="201">
        <v>3.38</v>
      </c>
      <c r="W13" s="201">
        <v>10.33</v>
      </c>
      <c r="X13" s="201">
        <v>43.51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50.74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48.35</v>
      </c>
      <c r="AQ13" s="201">
        <v>7.74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5.13</v>
      </c>
      <c r="L14" s="201">
        <v>418.83</v>
      </c>
      <c r="M14" s="201">
        <v>27.3</v>
      </c>
      <c r="N14" s="201">
        <v>17.52</v>
      </c>
      <c r="O14" s="201">
        <v>0</v>
      </c>
      <c r="P14" s="201">
        <v>41.33</v>
      </c>
      <c r="Q14" s="201">
        <v>3.24</v>
      </c>
      <c r="R14" s="201">
        <v>12.39</v>
      </c>
      <c r="S14" s="201">
        <v>4.3499999999999996</v>
      </c>
      <c r="T14" s="201">
        <v>0</v>
      </c>
      <c r="U14" s="201">
        <v>24.85</v>
      </c>
      <c r="V14" s="201">
        <v>6.15</v>
      </c>
      <c r="W14" s="201">
        <v>10.33</v>
      </c>
      <c r="X14" s="201">
        <v>43.51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50.74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75.13</v>
      </c>
      <c r="AQ14" s="201">
        <v>7.74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5.13</v>
      </c>
      <c r="L15" s="201">
        <v>363.22</v>
      </c>
      <c r="M15" s="201">
        <v>27.3</v>
      </c>
      <c r="N15" s="201">
        <v>17.52</v>
      </c>
      <c r="O15" s="201">
        <v>0</v>
      </c>
      <c r="P15" s="201">
        <v>41.33</v>
      </c>
      <c r="Q15" s="201">
        <v>3.24</v>
      </c>
      <c r="R15" s="201">
        <v>12.58</v>
      </c>
      <c r="S15" s="201">
        <v>7.83</v>
      </c>
      <c r="T15" s="201">
        <v>0</v>
      </c>
      <c r="U15" s="201">
        <v>24.85</v>
      </c>
      <c r="V15" s="201">
        <v>6.15</v>
      </c>
      <c r="W15" s="201">
        <v>10.33</v>
      </c>
      <c r="X15" s="201">
        <v>43.51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50.74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75.13</v>
      </c>
      <c r="AQ15" s="201">
        <v>26.76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5.13</v>
      </c>
      <c r="L16" s="201">
        <v>307.51</v>
      </c>
      <c r="M16" s="201">
        <v>27.3</v>
      </c>
      <c r="N16" s="201">
        <v>17.52</v>
      </c>
      <c r="O16" s="201">
        <v>0</v>
      </c>
      <c r="P16" s="201">
        <v>41.33</v>
      </c>
      <c r="Q16" s="201">
        <v>3.24</v>
      </c>
      <c r="R16" s="201">
        <v>12.58</v>
      </c>
      <c r="S16" s="201">
        <v>7.83</v>
      </c>
      <c r="T16" s="201">
        <v>0</v>
      </c>
      <c r="U16" s="201">
        <v>24.85</v>
      </c>
      <c r="V16" s="201">
        <v>6.15</v>
      </c>
      <c r="W16" s="201">
        <v>10.33</v>
      </c>
      <c r="X16" s="201">
        <v>43.51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50.74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75.13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5.13</v>
      </c>
      <c r="L17" s="201">
        <v>307.51</v>
      </c>
      <c r="M17" s="201">
        <v>27.3</v>
      </c>
      <c r="N17" s="201">
        <v>17.52</v>
      </c>
      <c r="O17" s="201">
        <v>0</v>
      </c>
      <c r="P17" s="201">
        <v>41.33</v>
      </c>
      <c r="Q17" s="201">
        <v>3.24</v>
      </c>
      <c r="R17" s="201">
        <v>12.58</v>
      </c>
      <c r="S17" s="201">
        <v>7.83</v>
      </c>
      <c r="T17" s="201">
        <v>0</v>
      </c>
      <c r="U17" s="201">
        <v>24.85</v>
      </c>
      <c r="V17" s="201">
        <v>6.15</v>
      </c>
      <c r="W17" s="201">
        <v>10.33</v>
      </c>
      <c r="X17" s="201">
        <v>43.51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50.74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75.13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5.13</v>
      </c>
      <c r="L18" s="201">
        <v>307.51</v>
      </c>
      <c r="M18" s="201">
        <v>27.3</v>
      </c>
      <c r="N18" s="201">
        <v>17.52</v>
      </c>
      <c r="O18" s="201">
        <v>0</v>
      </c>
      <c r="P18" s="201">
        <v>41.33</v>
      </c>
      <c r="Q18" s="201">
        <v>3.24</v>
      </c>
      <c r="R18" s="201">
        <v>12.58</v>
      </c>
      <c r="S18" s="201">
        <v>7.83</v>
      </c>
      <c r="T18" s="201">
        <v>0</v>
      </c>
      <c r="U18" s="201">
        <v>24.85</v>
      </c>
      <c r="V18" s="201">
        <v>6.15</v>
      </c>
      <c r="W18" s="201">
        <v>10.33</v>
      </c>
      <c r="X18" s="201">
        <v>43.51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50.74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75.13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5.13</v>
      </c>
      <c r="L19" s="201">
        <v>307.51</v>
      </c>
      <c r="M19" s="201">
        <v>27.3</v>
      </c>
      <c r="N19" s="201">
        <v>17.52</v>
      </c>
      <c r="O19" s="201">
        <v>0</v>
      </c>
      <c r="P19" s="201">
        <v>41.33</v>
      </c>
      <c r="Q19" s="201">
        <v>3.24</v>
      </c>
      <c r="R19" s="201">
        <v>12.58</v>
      </c>
      <c r="S19" s="201">
        <v>7.83</v>
      </c>
      <c r="T19" s="201">
        <v>0</v>
      </c>
      <c r="U19" s="201">
        <v>24.85</v>
      </c>
      <c r="V19" s="201">
        <v>6.15</v>
      </c>
      <c r="W19" s="201">
        <v>10.33</v>
      </c>
      <c r="X19" s="201">
        <v>43.51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50.74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75.13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5.13</v>
      </c>
      <c r="L20" s="201">
        <v>307.51</v>
      </c>
      <c r="M20" s="201">
        <v>27.3</v>
      </c>
      <c r="N20" s="201">
        <v>17.52</v>
      </c>
      <c r="O20" s="201">
        <v>0</v>
      </c>
      <c r="P20" s="201">
        <v>41.33</v>
      </c>
      <c r="Q20" s="201">
        <v>3.24</v>
      </c>
      <c r="R20" s="201">
        <v>12.58</v>
      </c>
      <c r="S20" s="201">
        <v>7.83</v>
      </c>
      <c r="T20" s="201">
        <v>0</v>
      </c>
      <c r="U20" s="201">
        <v>24.85</v>
      </c>
      <c r="V20" s="201">
        <v>6.15</v>
      </c>
      <c r="W20" s="201">
        <v>10.33</v>
      </c>
      <c r="X20" s="201">
        <v>43.51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50.74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75.13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5.13</v>
      </c>
      <c r="L21" s="201">
        <v>307.51</v>
      </c>
      <c r="M21" s="201">
        <v>27.3</v>
      </c>
      <c r="N21" s="201">
        <v>17.52</v>
      </c>
      <c r="O21" s="201">
        <v>0</v>
      </c>
      <c r="P21" s="201">
        <v>41.33</v>
      </c>
      <c r="Q21" s="201">
        <v>3.24</v>
      </c>
      <c r="R21" s="201">
        <v>12.58</v>
      </c>
      <c r="S21" s="201">
        <v>7.83</v>
      </c>
      <c r="T21" s="201">
        <v>0</v>
      </c>
      <c r="U21" s="201">
        <v>24.85</v>
      </c>
      <c r="V21" s="201">
        <v>6.15</v>
      </c>
      <c r="W21" s="201">
        <v>10.33</v>
      </c>
      <c r="X21" s="201">
        <v>43.51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50.74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75.13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5.13</v>
      </c>
      <c r="L22" s="201">
        <v>375.4</v>
      </c>
      <c r="M22" s="201">
        <v>27.3</v>
      </c>
      <c r="N22" s="201">
        <v>17.52</v>
      </c>
      <c r="O22" s="201">
        <v>0</v>
      </c>
      <c r="P22" s="201">
        <v>41.33</v>
      </c>
      <c r="Q22" s="201">
        <v>3.24</v>
      </c>
      <c r="R22" s="201">
        <v>12.58</v>
      </c>
      <c r="S22" s="201">
        <v>4.68</v>
      </c>
      <c r="T22" s="201">
        <v>0</v>
      </c>
      <c r="U22" s="201">
        <v>24.85</v>
      </c>
      <c r="V22" s="201">
        <v>3.38</v>
      </c>
      <c r="W22" s="201">
        <v>10.33</v>
      </c>
      <c r="X22" s="201">
        <v>43.51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50.74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48.35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5.13</v>
      </c>
      <c r="L23" s="201">
        <v>456.57</v>
      </c>
      <c r="M23" s="201">
        <v>27.3</v>
      </c>
      <c r="N23" s="201">
        <v>17.52</v>
      </c>
      <c r="O23" s="201">
        <v>0</v>
      </c>
      <c r="P23" s="201">
        <v>41.33</v>
      </c>
      <c r="Q23" s="201">
        <v>3.24</v>
      </c>
      <c r="R23" s="201">
        <v>6.96</v>
      </c>
      <c r="S23" s="201">
        <v>4.3499999999999996</v>
      </c>
      <c r="T23" s="201">
        <v>0</v>
      </c>
      <c r="U23" s="201">
        <v>24.85</v>
      </c>
      <c r="V23" s="201">
        <v>3.38</v>
      </c>
      <c r="W23" s="201">
        <v>10.33</v>
      </c>
      <c r="X23" s="201">
        <v>43.51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50.74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48.35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</v>
      </c>
      <c r="L24" s="201">
        <v>527.6</v>
      </c>
      <c r="M24" s="201">
        <v>27.3</v>
      </c>
      <c r="N24" s="201">
        <v>17.52</v>
      </c>
      <c r="O24" s="201">
        <v>0</v>
      </c>
      <c r="P24" s="201">
        <v>41.33</v>
      </c>
      <c r="Q24" s="201">
        <v>3.24</v>
      </c>
      <c r="R24" s="201">
        <v>12.41</v>
      </c>
      <c r="S24" s="201">
        <v>6.76</v>
      </c>
      <c r="T24" s="201">
        <v>0</v>
      </c>
      <c r="U24" s="201">
        <v>24.85</v>
      </c>
      <c r="V24" s="201">
        <v>6.15</v>
      </c>
      <c r="W24" s="201">
        <v>10.33</v>
      </c>
      <c r="X24" s="201">
        <v>43.51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50.74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75.13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5.13</v>
      </c>
      <c r="L25" s="201">
        <v>559.41</v>
      </c>
      <c r="M25" s="201">
        <v>27.3</v>
      </c>
      <c r="N25" s="201">
        <v>17.52</v>
      </c>
      <c r="O25" s="201">
        <v>0</v>
      </c>
      <c r="P25" s="201">
        <v>41.33</v>
      </c>
      <c r="Q25" s="201">
        <v>3.24</v>
      </c>
      <c r="R25" s="201">
        <v>12.58</v>
      </c>
      <c r="S25" s="201">
        <v>7.83</v>
      </c>
      <c r="T25" s="201">
        <v>0</v>
      </c>
      <c r="U25" s="201">
        <v>24.85</v>
      </c>
      <c r="V25" s="201">
        <v>6.15</v>
      </c>
      <c r="W25" s="201">
        <v>10.33</v>
      </c>
      <c r="X25" s="201">
        <v>43.51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50.74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75.13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</v>
      </c>
      <c r="L26" s="201">
        <v>527.6</v>
      </c>
      <c r="M26" s="201">
        <v>27.3</v>
      </c>
      <c r="N26" s="201">
        <v>17.52</v>
      </c>
      <c r="O26" s="201">
        <v>0</v>
      </c>
      <c r="P26" s="201">
        <v>41.33</v>
      </c>
      <c r="Q26" s="201">
        <v>3.24</v>
      </c>
      <c r="R26" s="201">
        <v>12.58</v>
      </c>
      <c r="S26" s="201">
        <v>7.83</v>
      </c>
      <c r="T26" s="201">
        <v>0</v>
      </c>
      <c r="U26" s="201">
        <v>24.85</v>
      </c>
      <c r="V26" s="201">
        <v>6.15</v>
      </c>
      <c r="W26" s="201">
        <v>10.33</v>
      </c>
      <c r="X26" s="201">
        <v>43.51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50.74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75.13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5.3</v>
      </c>
      <c r="L27" s="201">
        <v>488.28</v>
      </c>
      <c r="M27" s="201">
        <v>27.3</v>
      </c>
      <c r="N27" s="201">
        <v>17.52</v>
      </c>
      <c r="O27" s="201">
        <v>0</v>
      </c>
      <c r="P27" s="201">
        <v>41.33</v>
      </c>
      <c r="Q27" s="201">
        <v>3.24</v>
      </c>
      <c r="R27" s="201">
        <v>12.58</v>
      </c>
      <c r="S27" s="201">
        <v>4.5</v>
      </c>
      <c r="T27" s="201">
        <v>0</v>
      </c>
      <c r="U27" s="201">
        <v>24.85</v>
      </c>
      <c r="V27" s="201">
        <v>6.15</v>
      </c>
      <c r="W27" s="201">
        <v>10.33</v>
      </c>
      <c r="X27" s="201">
        <v>43.59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75.13</v>
      </c>
      <c r="AQ27" s="201">
        <v>26.76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9.31</v>
      </c>
      <c r="L28" s="201">
        <v>556.16</v>
      </c>
      <c r="M28" s="201">
        <v>27.3</v>
      </c>
      <c r="N28" s="201">
        <v>17.52</v>
      </c>
      <c r="O28" s="201">
        <v>0</v>
      </c>
      <c r="P28" s="201">
        <v>41.33</v>
      </c>
      <c r="Q28" s="201">
        <v>3.24</v>
      </c>
      <c r="R28" s="201">
        <v>12.58</v>
      </c>
      <c r="S28" s="201">
        <v>7.83</v>
      </c>
      <c r="T28" s="201">
        <v>0</v>
      </c>
      <c r="U28" s="201">
        <v>24.85</v>
      </c>
      <c r="V28" s="201">
        <v>6.15</v>
      </c>
      <c r="W28" s="201">
        <v>10.33</v>
      </c>
      <c r="X28" s="201">
        <v>43.59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75.13</v>
      </c>
      <c r="AQ28" s="201">
        <v>26.76</v>
      </c>
      <c r="AR28" s="201">
        <v>0.31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</v>
      </c>
      <c r="L29" s="201">
        <v>559.41</v>
      </c>
      <c r="M29" s="201">
        <v>27.3</v>
      </c>
      <c r="N29" s="201">
        <v>17.52</v>
      </c>
      <c r="O29" s="201">
        <v>0</v>
      </c>
      <c r="P29" s="201">
        <v>41.33</v>
      </c>
      <c r="Q29" s="201">
        <v>3.24</v>
      </c>
      <c r="R29" s="201">
        <v>12.58</v>
      </c>
      <c r="S29" s="201">
        <v>7.83</v>
      </c>
      <c r="T29" s="201">
        <v>0</v>
      </c>
      <c r="U29" s="201">
        <v>24.85</v>
      </c>
      <c r="V29" s="201">
        <v>6.15</v>
      </c>
      <c r="W29" s="201">
        <v>10.94</v>
      </c>
      <c r="X29" s="201">
        <v>43.51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75.13</v>
      </c>
      <c r="AQ29" s="201">
        <v>26.76</v>
      </c>
      <c r="AR29" s="201">
        <v>3.72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</v>
      </c>
      <c r="L30" s="201">
        <v>559.41</v>
      </c>
      <c r="M30" s="201">
        <v>27.3</v>
      </c>
      <c r="N30" s="201">
        <v>17.52</v>
      </c>
      <c r="O30" s="201">
        <v>0</v>
      </c>
      <c r="P30" s="201">
        <v>41.33</v>
      </c>
      <c r="Q30" s="201">
        <v>3.24</v>
      </c>
      <c r="R30" s="201">
        <v>12.58</v>
      </c>
      <c r="S30" s="201">
        <v>7.83</v>
      </c>
      <c r="T30" s="201">
        <v>0</v>
      </c>
      <c r="U30" s="201">
        <v>24.85</v>
      </c>
      <c r="V30" s="201">
        <v>6.15</v>
      </c>
      <c r="W30" s="201">
        <v>11.48</v>
      </c>
      <c r="X30" s="201">
        <v>43.51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75.13</v>
      </c>
      <c r="AQ30" s="201">
        <v>26.76</v>
      </c>
      <c r="AR30" s="201">
        <v>8.7200000000000006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5.13</v>
      </c>
      <c r="L31" s="201">
        <v>503.63</v>
      </c>
      <c r="M31" s="201">
        <v>27.3</v>
      </c>
      <c r="N31" s="201">
        <v>17.52</v>
      </c>
      <c r="O31" s="201">
        <v>0</v>
      </c>
      <c r="P31" s="201">
        <v>41.33</v>
      </c>
      <c r="Q31" s="201">
        <v>3.24</v>
      </c>
      <c r="R31" s="201">
        <v>12.58</v>
      </c>
      <c r="S31" s="201">
        <v>7.83</v>
      </c>
      <c r="T31" s="201">
        <v>0</v>
      </c>
      <c r="U31" s="201">
        <v>24.85</v>
      </c>
      <c r="V31" s="201">
        <v>6.15</v>
      </c>
      <c r="W31" s="201">
        <v>11.53</v>
      </c>
      <c r="X31" s="201">
        <v>43.51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75.13</v>
      </c>
      <c r="AQ31" s="201">
        <v>26.76</v>
      </c>
      <c r="AR31" s="201">
        <v>14.62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5.13</v>
      </c>
      <c r="L32" s="201">
        <v>423.06</v>
      </c>
      <c r="M32" s="201">
        <v>27.3</v>
      </c>
      <c r="N32" s="201">
        <v>17.52</v>
      </c>
      <c r="O32" s="201">
        <v>0</v>
      </c>
      <c r="P32" s="201">
        <v>41.33</v>
      </c>
      <c r="Q32" s="201">
        <v>3.24</v>
      </c>
      <c r="R32" s="201">
        <v>6.96</v>
      </c>
      <c r="S32" s="201">
        <v>4.3499999999999996</v>
      </c>
      <c r="T32" s="201">
        <v>0</v>
      </c>
      <c r="U32" s="201">
        <v>24.85</v>
      </c>
      <c r="V32" s="201">
        <v>6.15</v>
      </c>
      <c r="W32" s="201">
        <v>11.53</v>
      </c>
      <c r="X32" s="201">
        <v>43.51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48.35</v>
      </c>
      <c r="AQ32" s="201">
        <v>7.74</v>
      </c>
      <c r="AR32" s="201">
        <v>20.9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5.13</v>
      </c>
      <c r="L33" s="201">
        <v>372.71</v>
      </c>
      <c r="M33" s="201">
        <v>27.3</v>
      </c>
      <c r="N33" s="201">
        <v>17.52</v>
      </c>
      <c r="O33" s="201">
        <v>0</v>
      </c>
      <c r="P33" s="201">
        <v>41.33</v>
      </c>
      <c r="Q33" s="201">
        <v>3.24</v>
      </c>
      <c r="R33" s="201">
        <v>12.58</v>
      </c>
      <c r="S33" s="201">
        <v>4.3499999999999996</v>
      </c>
      <c r="T33" s="201">
        <v>0</v>
      </c>
      <c r="U33" s="201">
        <v>24.85</v>
      </c>
      <c r="V33" s="201">
        <v>6.15</v>
      </c>
      <c r="W33" s="201">
        <v>11.85</v>
      </c>
      <c r="X33" s="201">
        <v>43.51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75.13</v>
      </c>
      <c r="AQ33" s="201">
        <v>26.76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5.13</v>
      </c>
      <c r="L34" s="201">
        <v>320.31</v>
      </c>
      <c r="M34" s="201">
        <v>27.3</v>
      </c>
      <c r="N34" s="201">
        <v>17.52</v>
      </c>
      <c r="O34" s="201">
        <v>0</v>
      </c>
      <c r="P34" s="201">
        <v>41.33</v>
      </c>
      <c r="Q34" s="201">
        <v>3.24</v>
      </c>
      <c r="R34" s="201">
        <v>12.58</v>
      </c>
      <c r="S34" s="201">
        <v>7.83</v>
      </c>
      <c r="T34" s="201">
        <v>0</v>
      </c>
      <c r="U34" s="201">
        <v>24.85</v>
      </c>
      <c r="V34" s="201">
        <v>6.15</v>
      </c>
      <c r="W34" s="201">
        <v>11.89</v>
      </c>
      <c r="X34" s="201">
        <v>43.51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75.13</v>
      </c>
      <c r="AQ34" s="201">
        <v>26.76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5.13</v>
      </c>
      <c r="L35" s="201">
        <v>307.51</v>
      </c>
      <c r="M35" s="201">
        <v>27.3</v>
      </c>
      <c r="N35" s="201">
        <v>17.52</v>
      </c>
      <c r="O35" s="201">
        <v>0</v>
      </c>
      <c r="P35" s="201">
        <v>41.33</v>
      </c>
      <c r="Q35" s="201">
        <v>3.24</v>
      </c>
      <c r="R35" s="201">
        <v>12.58</v>
      </c>
      <c r="S35" s="201">
        <v>8.0299999999999994</v>
      </c>
      <c r="T35" s="201">
        <v>0</v>
      </c>
      <c r="U35" s="201">
        <v>24.85</v>
      </c>
      <c r="V35" s="201">
        <v>6.15</v>
      </c>
      <c r="W35" s="201">
        <v>10.33</v>
      </c>
      <c r="X35" s="201">
        <v>43.51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56.48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75.13</v>
      </c>
      <c r="AQ35" s="201">
        <v>26.76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5.0999999999999996</v>
      </c>
      <c r="L36" s="201">
        <v>307.51</v>
      </c>
      <c r="M36" s="201">
        <v>27.3</v>
      </c>
      <c r="N36" s="201">
        <v>17.52</v>
      </c>
      <c r="O36" s="201">
        <v>0</v>
      </c>
      <c r="P36" s="201">
        <v>41.33</v>
      </c>
      <c r="Q36" s="201">
        <v>3.24</v>
      </c>
      <c r="R36" s="201">
        <v>12.58</v>
      </c>
      <c r="S36" s="201">
        <v>7.83</v>
      </c>
      <c r="T36" s="201">
        <v>0</v>
      </c>
      <c r="U36" s="201">
        <v>24.85</v>
      </c>
      <c r="V36" s="201">
        <v>6.15</v>
      </c>
      <c r="W36" s="201">
        <v>10.33</v>
      </c>
      <c r="X36" s="201">
        <v>43.51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56.48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75.13</v>
      </c>
      <c r="AQ36" s="201">
        <v>26.76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5.13</v>
      </c>
      <c r="L37" s="201">
        <v>307.51</v>
      </c>
      <c r="M37" s="201">
        <v>27.3</v>
      </c>
      <c r="N37" s="201">
        <v>17.52</v>
      </c>
      <c r="O37" s="201">
        <v>0</v>
      </c>
      <c r="P37" s="201">
        <v>41.33</v>
      </c>
      <c r="Q37" s="201">
        <v>3.24</v>
      </c>
      <c r="R37" s="201">
        <v>12.58</v>
      </c>
      <c r="S37" s="201">
        <v>7.83</v>
      </c>
      <c r="T37" s="201">
        <v>0</v>
      </c>
      <c r="U37" s="201">
        <v>24.85</v>
      </c>
      <c r="V37" s="201">
        <v>6.15</v>
      </c>
      <c r="W37" s="201">
        <v>10.33</v>
      </c>
      <c r="X37" s="201">
        <v>43.51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75.13</v>
      </c>
      <c r="AQ37" s="201">
        <v>26.76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5.13</v>
      </c>
      <c r="L38" s="201">
        <v>307.51</v>
      </c>
      <c r="M38" s="201">
        <v>27.3</v>
      </c>
      <c r="N38" s="201">
        <v>17.52</v>
      </c>
      <c r="O38" s="201">
        <v>0</v>
      </c>
      <c r="P38" s="201">
        <v>41.33</v>
      </c>
      <c r="Q38" s="201">
        <v>3.24</v>
      </c>
      <c r="R38" s="201">
        <v>12.58</v>
      </c>
      <c r="S38" s="201">
        <v>7.83</v>
      </c>
      <c r="T38" s="201">
        <v>0</v>
      </c>
      <c r="U38" s="201">
        <v>24.85</v>
      </c>
      <c r="V38" s="201">
        <v>6.15</v>
      </c>
      <c r="W38" s="201">
        <v>10.33</v>
      </c>
      <c r="X38" s="201">
        <v>43.51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75.13</v>
      </c>
      <c r="AQ38" s="201">
        <v>26.76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5.13</v>
      </c>
      <c r="L39" s="201">
        <v>307.51</v>
      </c>
      <c r="M39" s="201">
        <v>27.3</v>
      </c>
      <c r="N39" s="201">
        <v>17.52</v>
      </c>
      <c r="O39" s="201">
        <v>0</v>
      </c>
      <c r="P39" s="201">
        <v>41.33</v>
      </c>
      <c r="Q39" s="201">
        <v>3.24</v>
      </c>
      <c r="R39" s="201">
        <v>12.58</v>
      </c>
      <c r="S39" s="201">
        <v>7.83</v>
      </c>
      <c r="T39" s="201">
        <v>0</v>
      </c>
      <c r="U39" s="201">
        <v>24.85</v>
      </c>
      <c r="V39" s="201">
        <v>6.15</v>
      </c>
      <c r="W39" s="201">
        <v>10.33</v>
      </c>
      <c r="X39" s="201">
        <v>43.51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75.13</v>
      </c>
      <c r="AQ39" s="201">
        <v>26.76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5.13</v>
      </c>
      <c r="L40" s="201">
        <v>352.96</v>
      </c>
      <c r="M40" s="201">
        <v>27.3</v>
      </c>
      <c r="N40" s="201">
        <v>17.52</v>
      </c>
      <c r="O40" s="201">
        <v>0</v>
      </c>
      <c r="P40" s="201">
        <v>41.33</v>
      </c>
      <c r="Q40" s="201">
        <v>3.24</v>
      </c>
      <c r="R40" s="201">
        <v>12.58</v>
      </c>
      <c r="S40" s="201">
        <v>7.83</v>
      </c>
      <c r="T40" s="201">
        <v>0</v>
      </c>
      <c r="U40" s="201">
        <v>24.85</v>
      </c>
      <c r="V40" s="201">
        <v>6.15</v>
      </c>
      <c r="W40" s="201">
        <v>10.33</v>
      </c>
      <c r="X40" s="201">
        <v>43.51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75.13</v>
      </c>
      <c r="AQ40" s="201">
        <v>26.76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5.13</v>
      </c>
      <c r="L41" s="201">
        <v>367.47</v>
      </c>
      <c r="M41" s="201">
        <v>27.3</v>
      </c>
      <c r="N41" s="201">
        <v>17.52</v>
      </c>
      <c r="O41" s="201">
        <v>0</v>
      </c>
      <c r="P41" s="201">
        <v>41.33</v>
      </c>
      <c r="Q41" s="201">
        <v>3.24</v>
      </c>
      <c r="R41" s="201">
        <v>12.58</v>
      </c>
      <c r="S41" s="201">
        <v>7.83</v>
      </c>
      <c r="T41" s="201">
        <v>0</v>
      </c>
      <c r="U41" s="201">
        <v>24.85</v>
      </c>
      <c r="V41" s="201">
        <v>6.15</v>
      </c>
      <c r="W41" s="201">
        <v>10.33</v>
      </c>
      <c r="X41" s="201">
        <v>43.51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56.48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75.13</v>
      </c>
      <c r="AQ41" s="201">
        <v>26.98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5.13</v>
      </c>
      <c r="L42" s="201">
        <v>403.24</v>
      </c>
      <c r="M42" s="201">
        <v>27.3</v>
      </c>
      <c r="N42" s="201">
        <v>17.52</v>
      </c>
      <c r="O42" s="201">
        <v>0</v>
      </c>
      <c r="P42" s="201">
        <v>41.33</v>
      </c>
      <c r="Q42" s="201">
        <v>3.24</v>
      </c>
      <c r="R42" s="201">
        <v>12.58</v>
      </c>
      <c r="S42" s="201">
        <v>7.83</v>
      </c>
      <c r="T42" s="201">
        <v>0</v>
      </c>
      <c r="U42" s="201">
        <v>24.85</v>
      </c>
      <c r="V42" s="201">
        <v>6.15</v>
      </c>
      <c r="W42" s="201">
        <v>10.33</v>
      </c>
      <c r="X42" s="201">
        <v>43.51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56.48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75.13</v>
      </c>
      <c r="AQ42" s="201">
        <v>26.98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5.13</v>
      </c>
      <c r="L43" s="201">
        <v>433.22</v>
      </c>
      <c r="M43" s="201">
        <v>27.3</v>
      </c>
      <c r="N43" s="201">
        <v>17.52</v>
      </c>
      <c r="O43" s="201">
        <v>0</v>
      </c>
      <c r="P43" s="201">
        <v>41.33</v>
      </c>
      <c r="Q43" s="201">
        <v>3.24</v>
      </c>
      <c r="R43" s="201">
        <v>12.58</v>
      </c>
      <c r="S43" s="201">
        <v>7.83</v>
      </c>
      <c r="T43" s="201">
        <v>0</v>
      </c>
      <c r="U43" s="201">
        <v>24.85</v>
      </c>
      <c r="V43" s="201">
        <v>6.15</v>
      </c>
      <c r="W43" s="201">
        <v>10.33</v>
      </c>
      <c r="X43" s="201">
        <v>43.51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56.48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75.13</v>
      </c>
      <c r="AQ43" s="201">
        <v>26.76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5.13</v>
      </c>
      <c r="L44" s="201">
        <v>442.89</v>
      </c>
      <c r="M44" s="201">
        <v>27.3</v>
      </c>
      <c r="N44" s="201">
        <v>17.52</v>
      </c>
      <c r="O44" s="201">
        <v>0</v>
      </c>
      <c r="P44" s="201">
        <v>41.33</v>
      </c>
      <c r="Q44" s="201">
        <v>3.24</v>
      </c>
      <c r="R44" s="201">
        <v>12.58</v>
      </c>
      <c r="S44" s="201">
        <v>7.83</v>
      </c>
      <c r="T44" s="201">
        <v>0</v>
      </c>
      <c r="U44" s="201">
        <v>24.85</v>
      </c>
      <c r="V44" s="201">
        <v>6.15</v>
      </c>
      <c r="W44" s="201">
        <v>10.33</v>
      </c>
      <c r="X44" s="201">
        <v>43.51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56.48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75.13</v>
      </c>
      <c r="AQ44" s="201">
        <v>26.76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5.13</v>
      </c>
      <c r="L45" s="201">
        <v>453.53</v>
      </c>
      <c r="M45" s="201">
        <v>27.3</v>
      </c>
      <c r="N45" s="201">
        <v>17.52</v>
      </c>
      <c r="O45" s="201">
        <v>0</v>
      </c>
      <c r="P45" s="201">
        <v>39.39</v>
      </c>
      <c r="Q45" s="201">
        <v>3.24</v>
      </c>
      <c r="R45" s="201">
        <v>12.58</v>
      </c>
      <c r="S45" s="201">
        <v>7.83</v>
      </c>
      <c r="T45" s="201">
        <v>0</v>
      </c>
      <c r="U45" s="201">
        <v>24.85</v>
      </c>
      <c r="V45" s="201">
        <v>6.15</v>
      </c>
      <c r="W45" s="201">
        <v>10.33</v>
      </c>
      <c r="X45" s="201">
        <v>43.51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75.13</v>
      </c>
      <c r="AQ45" s="201">
        <v>26.76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5.13</v>
      </c>
      <c r="L46" s="201">
        <v>453.53</v>
      </c>
      <c r="M46" s="201">
        <v>27.3</v>
      </c>
      <c r="N46" s="201">
        <v>17.52</v>
      </c>
      <c r="O46" s="201">
        <v>0</v>
      </c>
      <c r="P46" s="201">
        <v>39.39</v>
      </c>
      <c r="Q46" s="201">
        <v>3.24</v>
      </c>
      <c r="R46" s="201">
        <v>12.58</v>
      </c>
      <c r="S46" s="201">
        <v>7.83</v>
      </c>
      <c r="T46" s="201">
        <v>0</v>
      </c>
      <c r="U46" s="201">
        <v>24.85</v>
      </c>
      <c r="V46" s="201">
        <v>6.15</v>
      </c>
      <c r="W46" s="201">
        <v>10.33</v>
      </c>
      <c r="X46" s="201">
        <v>43.51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75.13</v>
      </c>
      <c r="AQ46" s="201">
        <v>26.76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5.13</v>
      </c>
      <c r="L47" s="201">
        <v>454.37</v>
      </c>
      <c r="M47" s="201">
        <v>27.3</v>
      </c>
      <c r="N47" s="201">
        <v>17.52</v>
      </c>
      <c r="O47" s="201">
        <v>0</v>
      </c>
      <c r="P47" s="201">
        <v>39.39</v>
      </c>
      <c r="Q47" s="201">
        <v>3.24</v>
      </c>
      <c r="R47" s="201">
        <v>12.58</v>
      </c>
      <c r="S47" s="201">
        <v>7.83</v>
      </c>
      <c r="T47" s="201">
        <v>0</v>
      </c>
      <c r="U47" s="201">
        <v>24.85</v>
      </c>
      <c r="V47" s="201">
        <v>6.15</v>
      </c>
      <c r="W47" s="201">
        <v>10.33</v>
      </c>
      <c r="X47" s="201">
        <v>43.51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75.13</v>
      </c>
      <c r="AQ47" s="201">
        <v>26.76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5.13</v>
      </c>
      <c r="L48" s="201">
        <v>453.53</v>
      </c>
      <c r="M48" s="201">
        <v>27.3</v>
      </c>
      <c r="N48" s="201">
        <v>17.52</v>
      </c>
      <c r="O48" s="201">
        <v>0</v>
      </c>
      <c r="P48" s="201">
        <v>39.39</v>
      </c>
      <c r="Q48" s="201">
        <v>3.24</v>
      </c>
      <c r="R48" s="201">
        <v>12.58</v>
      </c>
      <c r="S48" s="201">
        <v>7.83</v>
      </c>
      <c r="T48" s="201">
        <v>0</v>
      </c>
      <c r="U48" s="201">
        <v>24.85</v>
      </c>
      <c r="V48" s="201">
        <v>6.15</v>
      </c>
      <c r="W48" s="201">
        <v>10.33</v>
      </c>
      <c r="X48" s="201">
        <v>43.51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75.13</v>
      </c>
      <c r="AQ48" s="201">
        <v>26.76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5.13</v>
      </c>
      <c r="L49" s="201">
        <v>406.15</v>
      </c>
      <c r="M49" s="201">
        <v>27.3</v>
      </c>
      <c r="N49" s="201">
        <v>17.52</v>
      </c>
      <c r="O49" s="201">
        <v>0</v>
      </c>
      <c r="P49" s="201">
        <v>39.39</v>
      </c>
      <c r="Q49" s="201">
        <v>3.24</v>
      </c>
      <c r="R49" s="201">
        <v>12.58</v>
      </c>
      <c r="S49" s="201">
        <v>7.83</v>
      </c>
      <c r="T49" s="201">
        <v>0</v>
      </c>
      <c r="U49" s="201">
        <v>24.85</v>
      </c>
      <c r="V49" s="201">
        <v>6.15</v>
      </c>
      <c r="W49" s="201">
        <v>10.33</v>
      </c>
      <c r="X49" s="201">
        <v>43.51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75.78</v>
      </c>
      <c r="AQ49" s="201">
        <v>26.89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5.13</v>
      </c>
      <c r="L50" s="201">
        <v>406.15</v>
      </c>
      <c r="M50" s="201">
        <v>27.3</v>
      </c>
      <c r="N50" s="201">
        <v>17.52</v>
      </c>
      <c r="O50" s="201">
        <v>0</v>
      </c>
      <c r="P50" s="201">
        <v>39.39</v>
      </c>
      <c r="Q50" s="201">
        <v>3.24</v>
      </c>
      <c r="R50" s="201">
        <v>12.58</v>
      </c>
      <c r="S50" s="201">
        <v>7.83</v>
      </c>
      <c r="T50" s="201">
        <v>0</v>
      </c>
      <c r="U50" s="201">
        <v>24.85</v>
      </c>
      <c r="V50" s="201">
        <v>6.15</v>
      </c>
      <c r="W50" s="201">
        <v>10.33</v>
      </c>
      <c r="X50" s="201">
        <v>43.51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75.78</v>
      </c>
      <c r="AQ50" s="201">
        <v>26.89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5.13</v>
      </c>
      <c r="L51" s="201">
        <v>396.48</v>
      </c>
      <c r="M51" s="201">
        <v>27.3</v>
      </c>
      <c r="N51" s="201">
        <v>17.52</v>
      </c>
      <c r="O51" s="201">
        <v>0</v>
      </c>
      <c r="P51" s="201">
        <v>39.39</v>
      </c>
      <c r="Q51" s="201">
        <v>3.24</v>
      </c>
      <c r="R51" s="201">
        <v>12.58</v>
      </c>
      <c r="S51" s="201">
        <v>7.83</v>
      </c>
      <c r="T51" s="201">
        <v>0</v>
      </c>
      <c r="U51" s="201">
        <v>24.85</v>
      </c>
      <c r="V51" s="201">
        <v>6.15</v>
      </c>
      <c r="W51" s="201">
        <v>10.33</v>
      </c>
      <c r="X51" s="201">
        <v>43.51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75.13</v>
      </c>
      <c r="AQ51" s="201">
        <v>26.76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5.13</v>
      </c>
      <c r="L52" s="201">
        <v>396.48</v>
      </c>
      <c r="M52" s="201">
        <v>27.3</v>
      </c>
      <c r="N52" s="201">
        <v>17.52</v>
      </c>
      <c r="O52" s="201">
        <v>0</v>
      </c>
      <c r="P52" s="201">
        <v>39.39</v>
      </c>
      <c r="Q52" s="201">
        <v>3.24</v>
      </c>
      <c r="R52" s="201">
        <v>12.58</v>
      </c>
      <c r="S52" s="201">
        <v>7.83</v>
      </c>
      <c r="T52" s="201">
        <v>0</v>
      </c>
      <c r="U52" s="201">
        <v>24.85</v>
      </c>
      <c r="V52" s="201">
        <v>6.15</v>
      </c>
      <c r="W52" s="201">
        <v>10.33</v>
      </c>
      <c r="X52" s="201">
        <v>43.51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75.13</v>
      </c>
      <c r="AQ52" s="201">
        <v>26.76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5.13</v>
      </c>
      <c r="L53" s="201">
        <v>396.48</v>
      </c>
      <c r="M53" s="201">
        <v>27.3</v>
      </c>
      <c r="N53" s="201">
        <v>17.52</v>
      </c>
      <c r="O53" s="201">
        <v>0</v>
      </c>
      <c r="P53" s="201">
        <v>39.39</v>
      </c>
      <c r="Q53" s="201">
        <v>3.24</v>
      </c>
      <c r="R53" s="201">
        <v>12.58</v>
      </c>
      <c r="S53" s="201">
        <v>7.83</v>
      </c>
      <c r="T53" s="201">
        <v>0</v>
      </c>
      <c r="U53" s="201">
        <v>24.85</v>
      </c>
      <c r="V53" s="201">
        <v>6.15</v>
      </c>
      <c r="W53" s="201">
        <v>10.33</v>
      </c>
      <c r="X53" s="201">
        <v>43.51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75.13</v>
      </c>
      <c r="AQ53" s="201">
        <v>26.76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5.13</v>
      </c>
      <c r="L54" s="201">
        <v>372.3</v>
      </c>
      <c r="M54" s="201">
        <v>27.3</v>
      </c>
      <c r="N54" s="201">
        <v>17.52</v>
      </c>
      <c r="O54" s="201">
        <v>0</v>
      </c>
      <c r="P54" s="201">
        <v>39.39</v>
      </c>
      <c r="Q54" s="201">
        <v>3.24</v>
      </c>
      <c r="R54" s="201">
        <v>12.58</v>
      </c>
      <c r="S54" s="201">
        <v>7.83</v>
      </c>
      <c r="T54" s="201">
        <v>0</v>
      </c>
      <c r="U54" s="201">
        <v>24.85</v>
      </c>
      <c r="V54" s="201">
        <v>6.15</v>
      </c>
      <c r="W54" s="201">
        <v>10.33</v>
      </c>
      <c r="X54" s="201">
        <v>43.51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75.13</v>
      </c>
      <c r="AQ54" s="201">
        <v>26.76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5.13</v>
      </c>
      <c r="L55" s="201">
        <v>307.51</v>
      </c>
      <c r="M55" s="201">
        <v>27.3</v>
      </c>
      <c r="N55" s="201">
        <v>17.52</v>
      </c>
      <c r="O55" s="201">
        <v>0</v>
      </c>
      <c r="P55" s="201">
        <v>39.39</v>
      </c>
      <c r="Q55" s="201">
        <v>3.24</v>
      </c>
      <c r="R55" s="201">
        <v>12.58</v>
      </c>
      <c r="S55" s="201">
        <v>4.3499999999999996</v>
      </c>
      <c r="T55" s="201">
        <v>0</v>
      </c>
      <c r="U55" s="201">
        <v>24.85</v>
      </c>
      <c r="V55" s="201">
        <v>6.15</v>
      </c>
      <c r="W55" s="201">
        <v>10.33</v>
      </c>
      <c r="X55" s="201">
        <v>43.51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75.13</v>
      </c>
      <c r="AQ55" s="201">
        <v>7.74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5.13</v>
      </c>
      <c r="L56" s="201">
        <v>307.51</v>
      </c>
      <c r="M56" s="201">
        <v>27.3</v>
      </c>
      <c r="N56" s="201">
        <v>17.52</v>
      </c>
      <c r="O56" s="201">
        <v>0</v>
      </c>
      <c r="P56" s="201">
        <v>39.39</v>
      </c>
      <c r="Q56" s="201">
        <v>3.24</v>
      </c>
      <c r="R56" s="201">
        <v>12.58</v>
      </c>
      <c r="S56" s="201">
        <v>7.83</v>
      </c>
      <c r="T56" s="201">
        <v>0</v>
      </c>
      <c r="U56" s="201">
        <v>24.85</v>
      </c>
      <c r="V56" s="201">
        <v>6.15</v>
      </c>
      <c r="W56" s="201">
        <v>10.33</v>
      </c>
      <c r="X56" s="201">
        <v>43.51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75.13</v>
      </c>
      <c r="AQ56" s="201">
        <v>26.76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5.13</v>
      </c>
      <c r="L57" s="201">
        <v>307.51</v>
      </c>
      <c r="M57" s="201">
        <v>27.3</v>
      </c>
      <c r="N57" s="201">
        <v>17.52</v>
      </c>
      <c r="O57" s="201">
        <v>0</v>
      </c>
      <c r="P57" s="201">
        <v>39.380000000000003</v>
      </c>
      <c r="Q57" s="201">
        <v>3.24</v>
      </c>
      <c r="R57" s="201">
        <v>12.58</v>
      </c>
      <c r="S57" s="201">
        <v>4.3499999999999996</v>
      </c>
      <c r="T57" s="201">
        <v>0</v>
      </c>
      <c r="U57" s="201">
        <v>24.85</v>
      </c>
      <c r="V57" s="201">
        <v>6.15</v>
      </c>
      <c r="W57" s="201">
        <v>10.33</v>
      </c>
      <c r="X57" s="201">
        <v>43.51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75.13</v>
      </c>
      <c r="AQ57" s="201">
        <v>7.74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5.13</v>
      </c>
      <c r="L58" s="201">
        <v>333.62</v>
      </c>
      <c r="M58" s="201">
        <v>27.3</v>
      </c>
      <c r="N58" s="201">
        <v>17.52</v>
      </c>
      <c r="O58" s="201">
        <v>0</v>
      </c>
      <c r="P58" s="201">
        <v>39.380000000000003</v>
      </c>
      <c r="Q58" s="201">
        <v>3.24</v>
      </c>
      <c r="R58" s="201">
        <v>12.58</v>
      </c>
      <c r="S58" s="201">
        <v>7.83</v>
      </c>
      <c r="T58" s="201">
        <v>0</v>
      </c>
      <c r="U58" s="201">
        <v>24.85</v>
      </c>
      <c r="V58" s="201">
        <v>6.15</v>
      </c>
      <c r="W58" s="201">
        <v>10.33</v>
      </c>
      <c r="X58" s="201">
        <v>43.51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75.13</v>
      </c>
      <c r="AQ58" s="201">
        <v>26.76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5.13</v>
      </c>
      <c r="L59" s="201">
        <v>348.13</v>
      </c>
      <c r="M59" s="201">
        <v>27.3</v>
      </c>
      <c r="N59" s="201">
        <v>17.52</v>
      </c>
      <c r="O59" s="201">
        <v>0</v>
      </c>
      <c r="P59" s="201">
        <v>41.33</v>
      </c>
      <c r="Q59" s="201">
        <v>3.24</v>
      </c>
      <c r="R59" s="201">
        <v>12.58</v>
      </c>
      <c r="S59" s="201">
        <v>7.83</v>
      </c>
      <c r="T59" s="201">
        <v>0</v>
      </c>
      <c r="U59" s="201">
        <v>24.85</v>
      </c>
      <c r="V59" s="201">
        <v>6.15</v>
      </c>
      <c r="W59" s="201">
        <v>10.33</v>
      </c>
      <c r="X59" s="201">
        <v>43.51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75.13</v>
      </c>
      <c r="AQ59" s="201">
        <v>26.76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5.13</v>
      </c>
      <c r="L60" s="201">
        <v>377.14</v>
      </c>
      <c r="M60" s="201">
        <v>27.3</v>
      </c>
      <c r="N60" s="201">
        <v>17.52</v>
      </c>
      <c r="O60" s="201">
        <v>0</v>
      </c>
      <c r="P60" s="201">
        <v>41.33</v>
      </c>
      <c r="Q60" s="201">
        <v>3.24</v>
      </c>
      <c r="R60" s="201">
        <v>12.58</v>
      </c>
      <c r="S60" s="201">
        <v>7.83</v>
      </c>
      <c r="T60" s="201">
        <v>0</v>
      </c>
      <c r="U60" s="201">
        <v>24.85</v>
      </c>
      <c r="V60" s="201">
        <v>6.15</v>
      </c>
      <c r="W60" s="201">
        <v>10.33</v>
      </c>
      <c r="X60" s="201">
        <v>43.51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75.13</v>
      </c>
      <c r="AQ60" s="201">
        <v>26.76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5.13</v>
      </c>
      <c r="L61" s="201">
        <v>391.64</v>
      </c>
      <c r="M61" s="201">
        <v>27.3</v>
      </c>
      <c r="N61" s="201">
        <v>17.52</v>
      </c>
      <c r="O61" s="201">
        <v>0</v>
      </c>
      <c r="P61" s="201">
        <v>41.33</v>
      </c>
      <c r="Q61" s="201">
        <v>3.24</v>
      </c>
      <c r="R61" s="201">
        <v>12.58</v>
      </c>
      <c r="S61" s="201">
        <v>7.83</v>
      </c>
      <c r="T61" s="201">
        <v>0</v>
      </c>
      <c r="U61" s="201">
        <v>24.85</v>
      </c>
      <c r="V61" s="201">
        <v>6.15</v>
      </c>
      <c r="W61" s="201">
        <v>10.33</v>
      </c>
      <c r="X61" s="201">
        <v>43.51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75.13</v>
      </c>
      <c r="AQ61" s="201">
        <v>26.76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5.13</v>
      </c>
      <c r="L62" s="201">
        <v>420.65</v>
      </c>
      <c r="M62" s="201">
        <v>27.3</v>
      </c>
      <c r="N62" s="201">
        <v>17.52</v>
      </c>
      <c r="O62" s="201">
        <v>0</v>
      </c>
      <c r="P62" s="201">
        <v>41.33</v>
      </c>
      <c r="Q62" s="201">
        <v>3.24</v>
      </c>
      <c r="R62" s="201">
        <v>12.58</v>
      </c>
      <c r="S62" s="201">
        <v>7.83</v>
      </c>
      <c r="T62" s="201">
        <v>0</v>
      </c>
      <c r="U62" s="201">
        <v>24.85</v>
      </c>
      <c r="V62" s="201">
        <v>6.15</v>
      </c>
      <c r="W62" s="201">
        <v>10.33</v>
      </c>
      <c r="X62" s="201">
        <v>43.51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75.13</v>
      </c>
      <c r="AQ62" s="201">
        <v>26.76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5.13</v>
      </c>
      <c r="L63" s="201">
        <v>430.31</v>
      </c>
      <c r="M63" s="201">
        <v>27.3</v>
      </c>
      <c r="N63" s="201">
        <v>17.52</v>
      </c>
      <c r="O63" s="201">
        <v>0</v>
      </c>
      <c r="P63" s="201">
        <v>41.33</v>
      </c>
      <c r="Q63" s="201">
        <v>3.24</v>
      </c>
      <c r="R63" s="201">
        <v>12.58</v>
      </c>
      <c r="S63" s="201">
        <v>7.77</v>
      </c>
      <c r="T63" s="201">
        <v>0</v>
      </c>
      <c r="U63" s="201">
        <v>24.85</v>
      </c>
      <c r="V63" s="201">
        <v>6.15</v>
      </c>
      <c r="W63" s="201">
        <v>10.33</v>
      </c>
      <c r="X63" s="201">
        <v>43.51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75.13</v>
      </c>
      <c r="AQ63" s="201">
        <v>26.76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5.13</v>
      </c>
      <c r="L64" s="201">
        <v>439.98</v>
      </c>
      <c r="M64" s="201">
        <v>27.3</v>
      </c>
      <c r="N64" s="201">
        <v>17.52</v>
      </c>
      <c r="O64" s="201">
        <v>0</v>
      </c>
      <c r="P64" s="201">
        <v>41.33</v>
      </c>
      <c r="Q64" s="201">
        <v>3.24</v>
      </c>
      <c r="R64" s="201">
        <v>12.58</v>
      </c>
      <c r="S64" s="201">
        <v>7.83</v>
      </c>
      <c r="T64" s="201">
        <v>0</v>
      </c>
      <c r="U64" s="201">
        <v>24.85</v>
      </c>
      <c r="V64" s="201">
        <v>6.15</v>
      </c>
      <c r="W64" s="201">
        <v>10.33</v>
      </c>
      <c r="X64" s="201">
        <v>43.51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75.13</v>
      </c>
      <c r="AQ64" s="201">
        <v>26.76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5.13</v>
      </c>
      <c r="L65" s="201">
        <v>454.5</v>
      </c>
      <c r="M65" s="201">
        <v>27.3</v>
      </c>
      <c r="N65" s="201">
        <v>17.52</v>
      </c>
      <c r="O65" s="201">
        <v>0</v>
      </c>
      <c r="P65" s="201">
        <v>41.33</v>
      </c>
      <c r="Q65" s="201">
        <v>3.24</v>
      </c>
      <c r="R65" s="201">
        <v>12.58</v>
      </c>
      <c r="S65" s="201">
        <v>7.83</v>
      </c>
      <c r="T65" s="201">
        <v>0</v>
      </c>
      <c r="U65" s="201">
        <v>24.85</v>
      </c>
      <c r="V65" s="201">
        <v>6.15</v>
      </c>
      <c r="W65" s="201">
        <v>10.33</v>
      </c>
      <c r="X65" s="201">
        <v>43.51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75.13</v>
      </c>
      <c r="AQ65" s="201">
        <v>26.76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5.13</v>
      </c>
      <c r="L66" s="201">
        <v>454.48</v>
      </c>
      <c r="M66" s="201">
        <v>27.3</v>
      </c>
      <c r="N66" s="201">
        <v>17.52</v>
      </c>
      <c r="O66" s="201">
        <v>0</v>
      </c>
      <c r="P66" s="201">
        <v>41.33</v>
      </c>
      <c r="Q66" s="201">
        <v>3.24</v>
      </c>
      <c r="R66" s="201">
        <v>12.58</v>
      </c>
      <c r="S66" s="201">
        <v>7.83</v>
      </c>
      <c r="T66" s="201">
        <v>0</v>
      </c>
      <c r="U66" s="201">
        <v>24.85</v>
      </c>
      <c r="V66" s="201">
        <v>6.15</v>
      </c>
      <c r="W66" s="201">
        <v>10.33</v>
      </c>
      <c r="X66" s="201">
        <v>43.51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75.13</v>
      </c>
      <c r="AQ66" s="201">
        <v>26.76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5.0199999999999996</v>
      </c>
      <c r="L67" s="201">
        <v>464.15</v>
      </c>
      <c r="M67" s="201">
        <v>27.3</v>
      </c>
      <c r="N67" s="201">
        <v>17.52</v>
      </c>
      <c r="O67" s="201">
        <v>0</v>
      </c>
      <c r="P67" s="201">
        <v>41.33</v>
      </c>
      <c r="Q67" s="201">
        <v>3.24</v>
      </c>
      <c r="R67" s="201">
        <v>12.58</v>
      </c>
      <c r="S67" s="201">
        <v>7.83</v>
      </c>
      <c r="T67" s="201">
        <v>0</v>
      </c>
      <c r="U67" s="201">
        <v>24.85</v>
      </c>
      <c r="V67" s="201">
        <v>6.15</v>
      </c>
      <c r="W67" s="201">
        <v>10.33</v>
      </c>
      <c r="X67" s="201">
        <v>43.51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75.13</v>
      </c>
      <c r="AQ67" s="201">
        <v>26.76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5.13</v>
      </c>
      <c r="L68" s="201">
        <v>478.66</v>
      </c>
      <c r="M68" s="201">
        <v>27.3</v>
      </c>
      <c r="N68" s="201">
        <v>17.52</v>
      </c>
      <c r="O68" s="201">
        <v>0</v>
      </c>
      <c r="P68" s="201">
        <v>41.33</v>
      </c>
      <c r="Q68" s="201">
        <v>3.24</v>
      </c>
      <c r="R68" s="201">
        <v>12.58</v>
      </c>
      <c r="S68" s="201">
        <v>7.83</v>
      </c>
      <c r="T68" s="201">
        <v>0</v>
      </c>
      <c r="U68" s="201">
        <v>24.85</v>
      </c>
      <c r="V68" s="201">
        <v>6.15</v>
      </c>
      <c r="W68" s="201">
        <v>10.68</v>
      </c>
      <c r="X68" s="201">
        <v>43.59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75.13</v>
      </c>
      <c r="AQ68" s="201">
        <v>26.76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5.13</v>
      </c>
      <c r="L69" s="201">
        <v>478.66</v>
      </c>
      <c r="M69" s="201">
        <v>27.3</v>
      </c>
      <c r="N69" s="201">
        <v>17.52</v>
      </c>
      <c r="O69" s="201">
        <v>0</v>
      </c>
      <c r="P69" s="201">
        <v>41.33</v>
      </c>
      <c r="Q69" s="201">
        <v>3.24</v>
      </c>
      <c r="R69" s="201">
        <v>12.58</v>
      </c>
      <c r="S69" s="201">
        <v>7.83</v>
      </c>
      <c r="T69" s="201">
        <v>0</v>
      </c>
      <c r="U69" s="201">
        <v>24.85</v>
      </c>
      <c r="V69" s="201">
        <v>6.15</v>
      </c>
      <c r="W69" s="201">
        <v>10.68</v>
      </c>
      <c r="X69" s="201">
        <v>43.59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75.13</v>
      </c>
      <c r="AQ69" s="201">
        <v>26.76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5.13</v>
      </c>
      <c r="L70" s="201">
        <v>478.66</v>
      </c>
      <c r="M70" s="201">
        <v>27.3</v>
      </c>
      <c r="N70" s="201">
        <v>17.52</v>
      </c>
      <c r="O70" s="201">
        <v>0</v>
      </c>
      <c r="P70" s="201">
        <v>41.33</v>
      </c>
      <c r="Q70" s="201">
        <v>3.24</v>
      </c>
      <c r="R70" s="201">
        <v>12.58</v>
      </c>
      <c r="S70" s="201">
        <v>7.83</v>
      </c>
      <c r="T70" s="201">
        <v>0</v>
      </c>
      <c r="U70" s="201">
        <v>24.85</v>
      </c>
      <c r="V70" s="201">
        <v>6.15</v>
      </c>
      <c r="W70" s="201">
        <v>10.68</v>
      </c>
      <c r="X70" s="201">
        <v>43.59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75.13</v>
      </c>
      <c r="AQ70" s="201">
        <v>26.76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5.13</v>
      </c>
      <c r="L71" s="201">
        <v>495</v>
      </c>
      <c r="M71" s="201">
        <v>27.3</v>
      </c>
      <c r="N71" s="201">
        <v>17.52</v>
      </c>
      <c r="O71" s="201">
        <v>0</v>
      </c>
      <c r="P71" s="201">
        <v>41.33</v>
      </c>
      <c r="Q71" s="201">
        <v>3.24</v>
      </c>
      <c r="R71" s="201">
        <v>12.58</v>
      </c>
      <c r="S71" s="201">
        <v>7.83</v>
      </c>
      <c r="T71" s="201">
        <v>0</v>
      </c>
      <c r="U71" s="201">
        <v>24.85</v>
      </c>
      <c r="V71" s="201">
        <v>6.15</v>
      </c>
      <c r="W71" s="201">
        <v>10.68</v>
      </c>
      <c r="X71" s="201">
        <v>43.59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57.92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75.13</v>
      </c>
      <c r="AQ71" s="201">
        <v>26.76</v>
      </c>
      <c r="AR71" s="201">
        <v>20.03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5.13</v>
      </c>
      <c r="L72" s="201">
        <v>505</v>
      </c>
      <c r="M72" s="201">
        <v>27.3</v>
      </c>
      <c r="N72" s="201">
        <v>17.52</v>
      </c>
      <c r="O72" s="201">
        <v>0</v>
      </c>
      <c r="P72" s="201">
        <v>41.33</v>
      </c>
      <c r="Q72" s="201">
        <v>3.24</v>
      </c>
      <c r="R72" s="201">
        <v>12.58</v>
      </c>
      <c r="S72" s="201">
        <v>7.83</v>
      </c>
      <c r="T72" s="201">
        <v>0</v>
      </c>
      <c r="U72" s="201">
        <v>24.85</v>
      </c>
      <c r="V72" s="201">
        <v>6.15</v>
      </c>
      <c r="W72" s="201">
        <v>10.68</v>
      </c>
      <c r="X72" s="201">
        <v>43.59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75.13</v>
      </c>
      <c r="AQ72" s="201">
        <v>26.76</v>
      </c>
      <c r="AR72" s="201">
        <v>13.73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5.13</v>
      </c>
      <c r="L73" s="201">
        <v>505</v>
      </c>
      <c r="M73" s="201">
        <v>27.3</v>
      </c>
      <c r="N73" s="201">
        <v>17.52</v>
      </c>
      <c r="O73" s="201">
        <v>0</v>
      </c>
      <c r="P73" s="201">
        <v>41.33</v>
      </c>
      <c r="Q73" s="201">
        <v>3.24</v>
      </c>
      <c r="R73" s="201">
        <v>12.58</v>
      </c>
      <c r="S73" s="201">
        <v>7.83</v>
      </c>
      <c r="T73" s="201">
        <v>0</v>
      </c>
      <c r="U73" s="201">
        <v>24.85</v>
      </c>
      <c r="V73" s="201">
        <v>6.15</v>
      </c>
      <c r="W73" s="201">
        <v>10.68</v>
      </c>
      <c r="X73" s="201">
        <v>43.59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75.13</v>
      </c>
      <c r="AQ73" s="201">
        <v>26.76</v>
      </c>
      <c r="AR73" s="201">
        <v>7.6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5.13</v>
      </c>
      <c r="L74" s="201">
        <v>490</v>
      </c>
      <c r="M74" s="201">
        <v>27.3</v>
      </c>
      <c r="N74" s="201">
        <v>17.52</v>
      </c>
      <c r="O74" s="201">
        <v>0</v>
      </c>
      <c r="P74" s="201">
        <v>41.33</v>
      </c>
      <c r="Q74" s="201">
        <v>3.24</v>
      </c>
      <c r="R74" s="201">
        <v>12.58</v>
      </c>
      <c r="S74" s="201">
        <v>7.83</v>
      </c>
      <c r="T74" s="201">
        <v>0</v>
      </c>
      <c r="U74" s="201">
        <v>24.85</v>
      </c>
      <c r="V74" s="201">
        <v>6.15</v>
      </c>
      <c r="W74" s="201">
        <v>10.68</v>
      </c>
      <c r="X74" s="201">
        <v>43.59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75.13</v>
      </c>
      <c r="AQ74" s="201">
        <v>26.76</v>
      </c>
      <c r="AR74" s="201">
        <v>2.94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5.13</v>
      </c>
      <c r="L75" s="201">
        <v>495</v>
      </c>
      <c r="M75" s="201">
        <v>27.3</v>
      </c>
      <c r="N75" s="201">
        <v>17.52</v>
      </c>
      <c r="O75" s="201">
        <v>0</v>
      </c>
      <c r="P75" s="201">
        <v>41.33</v>
      </c>
      <c r="Q75" s="201">
        <v>3.24</v>
      </c>
      <c r="R75" s="201">
        <v>12.58</v>
      </c>
      <c r="S75" s="201">
        <v>7.83</v>
      </c>
      <c r="T75" s="201">
        <v>0</v>
      </c>
      <c r="U75" s="201">
        <v>24.85</v>
      </c>
      <c r="V75" s="201">
        <v>6.15</v>
      </c>
      <c r="W75" s="201">
        <v>10.68</v>
      </c>
      <c r="X75" s="201">
        <v>43.59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75.13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5.13</v>
      </c>
      <c r="L76" s="201">
        <v>529.46</v>
      </c>
      <c r="M76" s="201">
        <v>27.3</v>
      </c>
      <c r="N76" s="201">
        <v>17.52</v>
      </c>
      <c r="O76" s="201">
        <v>0</v>
      </c>
      <c r="P76" s="201">
        <v>41.33</v>
      </c>
      <c r="Q76" s="201">
        <v>3.24</v>
      </c>
      <c r="R76" s="201">
        <v>12.58</v>
      </c>
      <c r="S76" s="201">
        <v>7.83</v>
      </c>
      <c r="T76" s="201">
        <v>0</v>
      </c>
      <c r="U76" s="201">
        <v>24.85</v>
      </c>
      <c r="V76" s="201">
        <v>6.15</v>
      </c>
      <c r="W76" s="201">
        <v>10.68</v>
      </c>
      <c r="X76" s="201">
        <v>43.59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75.13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4.82</v>
      </c>
      <c r="L77" s="201">
        <v>559.01</v>
      </c>
      <c r="M77" s="201">
        <v>27.3</v>
      </c>
      <c r="N77" s="201">
        <v>17.52</v>
      </c>
      <c r="O77" s="201">
        <v>0</v>
      </c>
      <c r="P77" s="201">
        <v>41.33</v>
      </c>
      <c r="Q77" s="201">
        <v>3.24</v>
      </c>
      <c r="R77" s="201">
        <v>12.58</v>
      </c>
      <c r="S77" s="201">
        <v>7.83</v>
      </c>
      <c r="T77" s="201">
        <v>0</v>
      </c>
      <c r="U77" s="201">
        <v>24.85</v>
      </c>
      <c r="V77" s="201">
        <v>6.15</v>
      </c>
      <c r="W77" s="201">
        <v>10.68</v>
      </c>
      <c r="X77" s="201">
        <v>43.59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75.13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5.13</v>
      </c>
      <c r="L78" s="201">
        <v>559.41</v>
      </c>
      <c r="M78" s="201">
        <v>27.3</v>
      </c>
      <c r="N78" s="201">
        <v>17.52</v>
      </c>
      <c r="O78" s="201">
        <v>0</v>
      </c>
      <c r="P78" s="201">
        <v>41.33</v>
      </c>
      <c r="Q78" s="201">
        <v>3.24</v>
      </c>
      <c r="R78" s="201">
        <v>12.58</v>
      </c>
      <c r="S78" s="201">
        <v>7.83</v>
      </c>
      <c r="T78" s="201">
        <v>0</v>
      </c>
      <c r="U78" s="201">
        <v>24.85</v>
      </c>
      <c r="V78" s="201">
        <v>6.15</v>
      </c>
      <c r="W78" s="201">
        <v>10.68</v>
      </c>
      <c r="X78" s="201">
        <v>43.59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49.22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75.13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5.13</v>
      </c>
      <c r="L79" s="201">
        <v>559.41</v>
      </c>
      <c r="M79" s="201">
        <v>27.3</v>
      </c>
      <c r="N79" s="201">
        <v>17.52</v>
      </c>
      <c r="O79" s="201">
        <v>0</v>
      </c>
      <c r="P79" s="201">
        <v>41.33</v>
      </c>
      <c r="Q79" s="201">
        <v>3.24</v>
      </c>
      <c r="R79" s="201">
        <v>12.58</v>
      </c>
      <c r="S79" s="201">
        <v>7.83</v>
      </c>
      <c r="T79" s="201">
        <v>0</v>
      </c>
      <c r="U79" s="201">
        <v>24.85</v>
      </c>
      <c r="V79" s="201">
        <v>6.15</v>
      </c>
      <c r="W79" s="201">
        <v>10.33</v>
      </c>
      <c r="X79" s="201">
        <v>43.59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49.22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75.13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559.41</v>
      </c>
      <c r="M80" s="201">
        <v>27.3</v>
      </c>
      <c r="N80" s="201">
        <v>17.52</v>
      </c>
      <c r="O80" s="201">
        <v>0</v>
      </c>
      <c r="P80" s="201">
        <v>41.33</v>
      </c>
      <c r="Q80" s="201">
        <v>3.24</v>
      </c>
      <c r="R80" s="201">
        <v>12.58</v>
      </c>
      <c r="S80" s="201">
        <v>7.83</v>
      </c>
      <c r="T80" s="201">
        <v>0</v>
      </c>
      <c r="U80" s="201">
        <v>24.85</v>
      </c>
      <c r="V80" s="201">
        <v>6.15</v>
      </c>
      <c r="W80" s="201">
        <v>10.33</v>
      </c>
      <c r="X80" s="201">
        <v>43.59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49.22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75.13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559.41</v>
      </c>
      <c r="M81" s="201">
        <v>27.3</v>
      </c>
      <c r="N81" s="201">
        <v>17.52</v>
      </c>
      <c r="O81" s="201">
        <v>0</v>
      </c>
      <c r="P81" s="201">
        <v>41.33</v>
      </c>
      <c r="Q81" s="201">
        <v>3.24</v>
      </c>
      <c r="R81" s="201">
        <v>12.58</v>
      </c>
      <c r="S81" s="201">
        <v>7.83</v>
      </c>
      <c r="T81" s="201">
        <v>0</v>
      </c>
      <c r="U81" s="201">
        <v>24.85</v>
      </c>
      <c r="V81" s="201">
        <v>6.15</v>
      </c>
      <c r="W81" s="201">
        <v>10.33</v>
      </c>
      <c r="X81" s="201">
        <v>43.59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68.52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75.13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559.41</v>
      </c>
      <c r="M82" s="201">
        <v>27.3</v>
      </c>
      <c r="N82" s="201">
        <v>17.52</v>
      </c>
      <c r="O82" s="201">
        <v>0</v>
      </c>
      <c r="P82" s="201">
        <v>41.33</v>
      </c>
      <c r="Q82" s="201">
        <v>3.24</v>
      </c>
      <c r="R82" s="201">
        <v>12.58</v>
      </c>
      <c r="S82" s="201">
        <v>7.83</v>
      </c>
      <c r="T82" s="201">
        <v>0</v>
      </c>
      <c r="U82" s="201">
        <v>24.85</v>
      </c>
      <c r="V82" s="201">
        <v>6.15</v>
      </c>
      <c r="W82" s="201">
        <v>10.33</v>
      </c>
      <c r="X82" s="201">
        <v>43.59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68.52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75.13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</v>
      </c>
      <c r="L83" s="201">
        <v>514.4</v>
      </c>
      <c r="M83" s="201">
        <v>27.3</v>
      </c>
      <c r="N83" s="201">
        <v>17.52</v>
      </c>
      <c r="O83" s="201">
        <v>0</v>
      </c>
      <c r="P83" s="201">
        <v>41.33</v>
      </c>
      <c r="Q83" s="201">
        <v>3.24</v>
      </c>
      <c r="R83" s="201">
        <v>12.58</v>
      </c>
      <c r="S83" s="201">
        <v>7.83</v>
      </c>
      <c r="T83" s="201">
        <v>0</v>
      </c>
      <c r="U83" s="201">
        <v>24.85</v>
      </c>
      <c r="V83" s="201">
        <v>6.15</v>
      </c>
      <c r="W83" s="201">
        <v>10.33</v>
      </c>
      <c r="X83" s="201">
        <v>43.59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75.13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</v>
      </c>
      <c r="L84" s="201">
        <v>474.82</v>
      </c>
      <c r="M84" s="201">
        <v>27.3</v>
      </c>
      <c r="N84" s="201">
        <v>17.52</v>
      </c>
      <c r="O84" s="201">
        <v>0</v>
      </c>
      <c r="P84" s="201">
        <v>41.33</v>
      </c>
      <c r="Q84" s="201">
        <v>3.24</v>
      </c>
      <c r="R84" s="201">
        <v>12.58</v>
      </c>
      <c r="S84" s="201">
        <v>7.83</v>
      </c>
      <c r="T84" s="201">
        <v>0</v>
      </c>
      <c r="U84" s="201">
        <v>24.85</v>
      </c>
      <c r="V84" s="201">
        <v>6.15</v>
      </c>
      <c r="W84" s="201">
        <v>10.33</v>
      </c>
      <c r="X84" s="201">
        <v>43.59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75.13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</v>
      </c>
      <c r="L85" s="201">
        <v>474.82</v>
      </c>
      <c r="M85" s="201">
        <v>27.3</v>
      </c>
      <c r="N85" s="201">
        <v>17.52</v>
      </c>
      <c r="O85" s="201">
        <v>0</v>
      </c>
      <c r="P85" s="201">
        <v>41.33</v>
      </c>
      <c r="Q85" s="201">
        <v>3.24</v>
      </c>
      <c r="R85" s="201">
        <v>12.58</v>
      </c>
      <c r="S85" s="201">
        <v>7.83</v>
      </c>
      <c r="T85" s="201">
        <v>0</v>
      </c>
      <c r="U85" s="201">
        <v>24.85</v>
      </c>
      <c r="V85" s="201">
        <v>6.15</v>
      </c>
      <c r="W85" s="201">
        <v>10.33</v>
      </c>
      <c r="X85" s="201">
        <v>43.59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75.13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</v>
      </c>
      <c r="L86" s="201">
        <v>474.82</v>
      </c>
      <c r="M86" s="201">
        <v>27.3</v>
      </c>
      <c r="N86" s="201">
        <v>17.52</v>
      </c>
      <c r="O86" s="201">
        <v>0</v>
      </c>
      <c r="P86" s="201">
        <v>41.33</v>
      </c>
      <c r="Q86" s="201">
        <v>3.24</v>
      </c>
      <c r="R86" s="201">
        <v>12.58</v>
      </c>
      <c r="S86" s="201">
        <v>7.83</v>
      </c>
      <c r="T86" s="201">
        <v>0</v>
      </c>
      <c r="U86" s="201">
        <v>24.85</v>
      </c>
      <c r="V86" s="201">
        <v>6.15</v>
      </c>
      <c r="W86" s="201">
        <v>10.33</v>
      </c>
      <c r="X86" s="201">
        <v>43.59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75.13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</v>
      </c>
      <c r="L87" s="201">
        <v>474.82</v>
      </c>
      <c r="M87" s="201">
        <v>27.3</v>
      </c>
      <c r="N87" s="201">
        <v>17.52</v>
      </c>
      <c r="O87" s="201">
        <v>0</v>
      </c>
      <c r="P87" s="201">
        <v>41.33</v>
      </c>
      <c r="Q87" s="201">
        <v>3.24</v>
      </c>
      <c r="R87" s="201">
        <v>12.58</v>
      </c>
      <c r="S87" s="201">
        <v>7.83</v>
      </c>
      <c r="T87" s="201">
        <v>0</v>
      </c>
      <c r="U87" s="201">
        <v>24.85</v>
      </c>
      <c r="V87" s="201">
        <v>6.15</v>
      </c>
      <c r="W87" s="201">
        <v>10.33</v>
      </c>
      <c r="X87" s="201">
        <v>43.59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75.13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</v>
      </c>
      <c r="L88" s="201">
        <v>474.82</v>
      </c>
      <c r="M88" s="201">
        <v>27.3</v>
      </c>
      <c r="N88" s="201">
        <v>17.52</v>
      </c>
      <c r="O88" s="201">
        <v>0</v>
      </c>
      <c r="P88" s="201">
        <v>41.33</v>
      </c>
      <c r="Q88" s="201">
        <v>3.24</v>
      </c>
      <c r="R88" s="201">
        <v>12.58</v>
      </c>
      <c r="S88" s="201">
        <v>7.83</v>
      </c>
      <c r="T88" s="201">
        <v>0</v>
      </c>
      <c r="U88" s="201">
        <v>24.85</v>
      </c>
      <c r="V88" s="201">
        <v>6.15</v>
      </c>
      <c r="W88" s="201">
        <v>10.33</v>
      </c>
      <c r="X88" s="201">
        <v>43.59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75.13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474.82</v>
      </c>
      <c r="M89" s="201">
        <v>27.3</v>
      </c>
      <c r="N89" s="201">
        <v>17.52</v>
      </c>
      <c r="O89" s="201">
        <v>0</v>
      </c>
      <c r="P89" s="201">
        <v>41.33</v>
      </c>
      <c r="Q89" s="201">
        <v>3.24</v>
      </c>
      <c r="R89" s="201">
        <v>12.58</v>
      </c>
      <c r="S89" s="201">
        <v>7.83</v>
      </c>
      <c r="T89" s="201">
        <v>0</v>
      </c>
      <c r="U89" s="201">
        <v>24.85</v>
      </c>
      <c r="V89" s="201">
        <v>6.15</v>
      </c>
      <c r="W89" s="201">
        <v>10.33</v>
      </c>
      <c r="X89" s="201">
        <v>43.59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75.13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</v>
      </c>
      <c r="L90" s="201">
        <v>474.82</v>
      </c>
      <c r="M90" s="201">
        <v>27.3</v>
      </c>
      <c r="N90" s="201">
        <v>17.52</v>
      </c>
      <c r="O90" s="201">
        <v>0</v>
      </c>
      <c r="P90" s="201">
        <v>41.33</v>
      </c>
      <c r="Q90" s="201">
        <v>3.24</v>
      </c>
      <c r="R90" s="201">
        <v>12.58</v>
      </c>
      <c r="S90" s="201">
        <v>7.83</v>
      </c>
      <c r="T90" s="201">
        <v>0</v>
      </c>
      <c r="U90" s="201">
        <v>24.85</v>
      </c>
      <c r="V90" s="201">
        <v>6.15</v>
      </c>
      <c r="W90" s="201">
        <v>10.33</v>
      </c>
      <c r="X90" s="201">
        <v>43.59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75.13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474.83</v>
      </c>
      <c r="M91" s="201">
        <v>27.3</v>
      </c>
      <c r="N91" s="201">
        <v>17.52</v>
      </c>
      <c r="O91" s="201">
        <v>0</v>
      </c>
      <c r="P91" s="201">
        <v>41.33</v>
      </c>
      <c r="Q91" s="201">
        <v>3.24</v>
      </c>
      <c r="R91" s="201">
        <v>12.58</v>
      </c>
      <c r="S91" s="201">
        <v>7.83</v>
      </c>
      <c r="T91" s="201">
        <v>0</v>
      </c>
      <c r="U91" s="201">
        <v>24.85</v>
      </c>
      <c r="V91" s="201">
        <v>6.15</v>
      </c>
      <c r="W91" s="201">
        <v>10.33</v>
      </c>
      <c r="X91" s="201">
        <v>43.59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75.13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474.83</v>
      </c>
      <c r="M92" s="201">
        <v>27.3</v>
      </c>
      <c r="N92" s="201">
        <v>17.52</v>
      </c>
      <c r="O92" s="201">
        <v>0</v>
      </c>
      <c r="P92" s="201">
        <v>41.33</v>
      </c>
      <c r="Q92" s="201">
        <v>3.24</v>
      </c>
      <c r="R92" s="201">
        <v>12.58</v>
      </c>
      <c r="S92" s="201">
        <v>7.83</v>
      </c>
      <c r="T92" s="201">
        <v>0</v>
      </c>
      <c r="U92" s="201">
        <v>24.85</v>
      </c>
      <c r="V92" s="201">
        <v>6.15</v>
      </c>
      <c r="W92" s="201">
        <v>10.33</v>
      </c>
      <c r="X92" s="201">
        <v>43.59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75.13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541.37</v>
      </c>
      <c r="M93" s="201">
        <v>27.3</v>
      </c>
      <c r="N93" s="201">
        <v>17.52</v>
      </c>
      <c r="O93" s="201">
        <v>0</v>
      </c>
      <c r="P93" s="201">
        <v>41.33</v>
      </c>
      <c r="Q93" s="201">
        <v>3.24</v>
      </c>
      <c r="R93" s="201">
        <v>12.58</v>
      </c>
      <c r="S93" s="201">
        <v>7.83</v>
      </c>
      <c r="T93" s="201">
        <v>0</v>
      </c>
      <c r="U93" s="201">
        <v>24.85</v>
      </c>
      <c r="V93" s="201">
        <v>6.15</v>
      </c>
      <c r="W93" s="201">
        <v>10.33</v>
      </c>
      <c r="X93" s="201">
        <v>43.59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75.13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8.99</v>
      </c>
      <c r="L94" s="201">
        <v>559.41</v>
      </c>
      <c r="M94" s="201">
        <v>27.3</v>
      </c>
      <c r="N94" s="201">
        <v>17.52</v>
      </c>
      <c r="O94" s="201">
        <v>0</v>
      </c>
      <c r="P94" s="201">
        <v>41.33</v>
      </c>
      <c r="Q94" s="201">
        <v>3.24</v>
      </c>
      <c r="R94" s="201">
        <v>12.58</v>
      </c>
      <c r="S94" s="201">
        <v>7.83</v>
      </c>
      <c r="T94" s="201">
        <v>0</v>
      </c>
      <c r="U94" s="201">
        <v>24.85</v>
      </c>
      <c r="V94" s="201">
        <v>6.15</v>
      </c>
      <c r="W94" s="201">
        <v>10.33</v>
      </c>
      <c r="X94" s="201">
        <v>43.59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75.13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8.99</v>
      </c>
      <c r="L95" s="201">
        <v>559.41</v>
      </c>
      <c r="M95" s="201">
        <v>27.3</v>
      </c>
      <c r="N95" s="201">
        <v>17.52</v>
      </c>
      <c r="O95" s="201">
        <v>0</v>
      </c>
      <c r="P95" s="201">
        <v>41.33</v>
      </c>
      <c r="Q95" s="201">
        <v>3.24</v>
      </c>
      <c r="R95" s="201">
        <v>12.58</v>
      </c>
      <c r="S95" s="201">
        <v>7.83</v>
      </c>
      <c r="T95" s="201">
        <v>0</v>
      </c>
      <c r="U95" s="201">
        <v>24.85</v>
      </c>
      <c r="V95" s="201">
        <v>6.15</v>
      </c>
      <c r="W95" s="201">
        <v>10.33</v>
      </c>
      <c r="X95" s="201">
        <v>43.59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75.13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8.99</v>
      </c>
      <c r="L96" s="201">
        <v>559.41</v>
      </c>
      <c r="M96" s="201">
        <v>27.3</v>
      </c>
      <c r="N96" s="201">
        <v>17.52</v>
      </c>
      <c r="O96" s="201">
        <v>0</v>
      </c>
      <c r="P96" s="201">
        <v>41.33</v>
      </c>
      <c r="Q96" s="201">
        <v>3.24</v>
      </c>
      <c r="R96" s="201">
        <v>12.58</v>
      </c>
      <c r="S96" s="201">
        <v>7.83</v>
      </c>
      <c r="T96" s="201">
        <v>0</v>
      </c>
      <c r="U96" s="201">
        <v>24.85</v>
      </c>
      <c r="V96" s="201">
        <v>6.15</v>
      </c>
      <c r="W96" s="201">
        <v>10.33</v>
      </c>
      <c r="X96" s="201">
        <v>43.59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75.13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8.99</v>
      </c>
      <c r="L97" s="201">
        <v>559.41</v>
      </c>
      <c r="M97" s="201">
        <v>27.3</v>
      </c>
      <c r="N97" s="201">
        <v>17.52</v>
      </c>
      <c r="O97" s="201">
        <v>0</v>
      </c>
      <c r="P97" s="201">
        <v>41.33</v>
      </c>
      <c r="Q97" s="201">
        <v>3.24</v>
      </c>
      <c r="R97" s="201">
        <v>12.58</v>
      </c>
      <c r="S97" s="201">
        <v>7.83</v>
      </c>
      <c r="T97" s="201">
        <v>0</v>
      </c>
      <c r="U97" s="201">
        <v>24.85</v>
      </c>
      <c r="V97" s="201">
        <v>6.15</v>
      </c>
      <c r="W97" s="201">
        <v>10.33</v>
      </c>
      <c r="X97" s="201">
        <v>43.59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75.13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8.99</v>
      </c>
      <c r="L98" s="201">
        <v>559.41</v>
      </c>
      <c r="M98" s="201">
        <v>27.3</v>
      </c>
      <c r="N98" s="201">
        <v>17.52</v>
      </c>
      <c r="O98" s="201">
        <v>0</v>
      </c>
      <c r="P98" s="201">
        <v>41.33</v>
      </c>
      <c r="Q98" s="201">
        <v>3.24</v>
      </c>
      <c r="R98" s="201">
        <v>12.58</v>
      </c>
      <c r="S98" s="201">
        <v>7.83</v>
      </c>
      <c r="T98" s="201">
        <v>0</v>
      </c>
      <c r="U98" s="201">
        <v>24.85</v>
      </c>
      <c r="V98" s="201">
        <v>6.15</v>
      </c>
      <c r="W98" s="201">
        <v>10.33</v>
      </c>
      <c r="X98" s="201">
        <v>43.59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75.13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0.15604249999999992</v>
      </c>
      <c r="L99">
        <f t="shared" si="0"/>
        <v>10.910347500000007</v>
      </c>
      <c r="M99">
        <f t="shared" si="0"/>
        <v>0.65520000000000034</v>
      </c>
      <c r="N99">
        <f t="shared" si="0"/>
        <v>0.42047499999999965</v>
      </c>
      <c r="O99">
        <f t="shared" si="0"/>
        <v>0</v>
      </c>
      <c r="P99">
        <f t="shared" si="0"/>
        <v>0.98512499999999914</v>
      </c>
      <c r="Q99">
        <f t="shared" si="0"/>
        <v>7.7760000000000107E-2</v>
      </c>
      <c r="R99">
        <f t="shared" si="0"/>
        <v>0.29761500000000013</v>
      </c>
      <c r="S99">
        <f t="shared" si="0"/>
        <v>0.17997750000000018</v>
      </c>
      <c r="T99">
        <f t="shared" si="0"/>
        <v>0</v>
      </c>
      <c r="U99">
        <f t="shared" si="0"/>
        <v>0.59639999999999893</v>
      </c>
      <c r="V99">
        <f t="shared" si="0"/>
        <v>0.14552249999999975</v>
      </c>
      <c r="W99">
        <f t="shared" si="0"/>
        <v>0.25069250000000021</v>
      </c>
      <c r="X99">
        <f t="shared" si="0"/>
        <v>1.0449000000000019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1.4143299999999996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1.7766650000000019</v>
      </c>
      <c r="AQ99">
        <f t="shared" si="0"/>
        <v>0.60913000000000084</v>
      </c>
      <c r="AR99">
        <f t="shared" si="0"/>
        <v>0.2507925000000002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22.64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22.64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22.64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22.29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22.29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22.29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22.29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22.29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22.64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22.64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22.64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22.64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22.64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22.64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22.64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22.64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0.55012250000000018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292.22000000000003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292.22000000000003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292.22000000000003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292.22000000000003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292.22000000000003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292.22000000000003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292.22000000000003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292.22000000000003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277.25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277.25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314.25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6.7953775000000007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38.51</v>
      </c>
      <c r="K3" s="201">
        <v>15.48</v>
      </c>
      <c r="L3" s="201">
        <v>1.68</v>
      </c>
      <c r="M3" s="201">
        <v>2.11</v>
      </c>
      <c r="N3" s="201">
        <v>0.88</v>
      </c>
      <c r="O3" s="201">
        <v>2.42</v>
      </c>
      <c r="P3" s="201">
        <v>0.91</v>
      </c>
      <c r="Q3" s="201">
        <v>0.16</v>
      </c>
      <c r="R3" s="201">
        <v>0.61</v>
      </c>
      <c r="S3" s="201">
        <v>0.38</v>
      </c>
      <c r="T3" s="201">
        <v>0</v>
      </c>
      <c r="U3" s="201">
        <v>2.0499999999999998</v>
      </c>
      <c r="V3" s="201">
        <v>0.3</v>
      </c>
      <c r="W3" s="201">
        <v>0.5</v>
      </c>
      <c r="X3" s="201">
        <v>2.14</v>
      </c>
      <c r="Y3" s="201">
        <v>0</v>
      </c>
      <c r="Z3" s="201">
        <v>4.03</v>
      </c>
      <c r="AA3" s="201">
        <v>1.31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-50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38.51</v>
      </c>
      <c r="K4" s="201">
        <v>15.88</v>
      </c>
      <c r="L4" s="201">
        <v>1.68</v>
      </c>
      <c r="M4" s="201">
        <v>2.11</v>
      </c>
      <c r="N4" s="201">
        <v>0.86</v>
      </c>
      <c r="O4" s="201">
        <v>2.42</v>
      </c>
      <c r="P4" s="201">
        <v>0.91</v>
      </c>
      <c r="Q4" s="201">
        <v>0.16</v>
      </c>
      <c r="R4" s="201">
        <v>0.61</v>
      </c>
      <c r="S4" s="201">
        <v>0.38</v>
      </c>
      <c r="T4" s="201">
        <v>0</v>
      </c>
      <c r="U4" s="201">
        <v>2.0499999999999998</v>
      </c>
      <c r="V4" s="201">
        <v>0.3</v>
      </c>
      <c r="W4" s="201">
        <v>0.5</v>
      </c>
      <c r="X4" s="201">
        <v>2.14</v>
      </c>
      <c r="Y4" s="201">
        <v>0</v>
      </c>
      <c r="Z4" s="201">
        <v>4.03</v>
      </c>
      <c r="AA4" s="201">
        <v>1.31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-50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38.51</v>
      </c>
      <c r="K5" s="201">
        <v>15.48</v>
      </c>
      <c r="L5" s="201">
        <v>0.32</v>
      </c>
      <c r="M5" s="201">
        <v>2.11</v>
      </c>
      <c r="N5" s="201">
        <v>0.86</v>
      </c>
      <c r="O5" s="201">
        <v>2.42</v>
      </c>
      <c r="P5" s="201">
        <v>0.91</v>
      </c>
      <c r="Q5" s="201">
        <v>0.16</v>
      </c>
      <c r="R5" s="201">
        <v>0.61</v>
      </c>
      <c r="S5" s="201">
        <v>0.38</v>
      </c>
      <c r="T5" s="201">
        <v>0</v>
      </c>
      <c r="U5" s="201">
        <v>2.0499999999999998</v>
      </c>
      <c r="V5" s="201">
        <v>0.3</v>
      </c>
      <c r="W5" s="201">
        <v>0.5</v>
      </c>
      <c r="X5" s="201">
        <v>2.14</v>
      </c>
      <c r="Y5" s="201">
        <v>0</v>
      </c>
      <c r="Z5" s="201">
        <v>4.03</v>
      </c>
      <c r="AA5" s="201">
        <v>1.31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-50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38.51</v>
      </c>
      <c r="K6" s="201">
        <v>-60.96</v>
      </c>
      <c r="L6" s="201">
        <v>0.32</v>
      </c>
      <c r="M6" s="201">
        <v>2.11</v>
      </c>
      <c r="N6" s="201">
        <v>0.86</v>
      </c>
      <c r="O6" s="201">
        <v>2.42</v>
      </c>
      <c r="P6" s="201">
        <v>0.91</v>
      </c>
      <c r="Q6" s="201">
        <v>0.16</v>
      </c>
      <c r="R6" s="201">
        <v>0.61</v>
      </c>
      <c r="S6" s="201">
        <v>0.38</v>
      </c>
      <c r="T6" s="201">
        <v>0</v>
      </c>
      <c r="U6" s="201">
        <v>2.0499999999999998</v>
      </c>
      <c r="V6" s="201">
        <v>0.3</v>
      </c>
      <c r="W6" s="201">
        <v>0.5</v>
      </c>
      <c r="X6" s="201">
        <v>2.14</v>
      </c>
      <c r="Y6" s="201">
        <v>0</v>
      </c>
      <c r="Z6" s="201">
        <v>4.03</v>
      </c>
      <c r="AA6" s="201">
        <v>1.31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-50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38.51</v>
      </c>
      <c r="K7" s="201">
        <v>-33.270000000000003</v>
      </c>
      <c r="L7" s="201">
        <v>0.32</v>
      </c>
      <c r="M7" s="201">
        <v>2.11</v>
      </c>
      <c r="N7" s="201">
        <v>0.86</v>
      </c>
      <c r="O7" s="201">
        <v>2.42</v>
      </c>
      <c r="P7" s="201">
        <v>0.91</v>
      </c>
      <c r="Q7" s="201">
        <v>0.16</v>
      </c>
      <c r="R7" s="201">
        <v>0.61</v>
      </c>
      <c r="S7" s="201">
        <v>0.38</v>
      </c>
      <c r="T7" s="201">
        <v>0</v>
      </c>
      <c r="U7" s="201">
        <v>2.0499999999999998</v>
      </c>
      <c r="V7" s="201">
        <v>0.3</v>
      </c>
      <c r="W7" s="201">
        <v>0.5</v>
      </c>
      <c r="X7" s="201">
        <v>2.14</v>
      </c>
      <c r="Y7" s="201">
        <v>0</v>
      </c>
      <c r="Z7" s="201">
        <v>4.03</v>
      </c>
      <c r="AA7" s="201">
        <v>1.31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-50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38.51</v>
      </c>
      <c r="K8" s="201">
        <v>-33.270000000000003</v>
      </c>
      <c r="L8" s="201">
        <v>0.32</v>
      </c>
      <c r="M8" s="201">
        <v>2.11</v>
      </c>
      <c r="N8" s="201">
        <v>0.86</v>
      </c>
      <c r="O8" s="201">
        <v>2.42</v>
      </c>
      <c r="P8" s="201">
        <v>0.91</v>
      </c>
      <c r="Q8" s="201">
        <v>0.16</v>
      </c>
      <c r="R8" s="201">
        <v>0.61</v>
      </c>
      <c r="S8" s="201">
        <v>0.38</v>
      </c>
      <c r="T8" s="201">
        <v>0</v>
      </c>
      <c r="U8" s="201">
        <v>2.0499999999999998</v>
      </c>
      <c r="V8" s="201">
        <v>0.3</v>
      </c>
      <c r="W8" s="201">
        <v>0.5</v>
      </c>
      <c r="X8" s="201">
        <v>2.14</v>
      </c>
      <c r="Y8" s="201">
        <v>0</v>
      </c>
      <c r="Z8" s="201">
        <v>4.03</v>
      </c>
      <c r="AA8" s="201">
        <v>1.31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-50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38.51</v>
      </c>
      <c r="K9" s="201">
        <v>-33.270000000000003</v>
      </c>
      <c r="L9" s="201">
        <v>0.32</v>
      </c>
      <c r="M9" s="201">
        <v>2.11</v>
      </c>
      <c r="N9" s="201">
        <v>0.86</v>
      </c>
      <c r="O9" s="201">
        <v>2.42</v>
      </c>
      <c r="P9" s="201">
        <v>0.91</v>
      </c>
      <c r="Q9" s="201">
        <v>0.16</v>
      </c>
      <c r="R9" s="201">
        <v>0.61</v>
      </c>
      <c r="S9" s="201">
        <v>0.38</v>
      </c>
      <c r="T9" s="201">
        <v>0</v>
      </c>
      <c r="U9" s="201">
        <v>2.0499999999999998</v>
      </c>
      <c r="V9" s="201">
        <v>0.3</v>
      </c>
      <c r="W9" s="201">
        <v>0.5</v>
      </c>
      <c r="X9" s="201">
        <v>2.14</v>
      </c>
      <c r="Y9" s="201">
        <v>0</v>
      </c>
      <c r="Z9" s="201">
        <v>4.03</v>
      </c>
      <c r="AA9" s="201">
        <v>1.31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-50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38.51</v>
      </c>
      <c r="K10" s="201">
        <v>-33.270000000000003</v>
      </c>
      <c r="L10" s="201">
        <v>0.32</v>
      </c>
      <c r="M10" s="201">
        <v>2.11</v>
      </c>
      <c r="N10" s="201">
        <v>0.86</v>
      </c>
      <c r="O10" s="201">
        <v>2.42</v>
      </c>
      <c r="P10" s="201">
        <v>0.91</v>
      </c>
      <c r="Q10" s="201">
        <v>0.16</v>
      </c>
      <c r="R10" s="201">
        <v>0.61</v>
      </c>
      <c r="S10" s="201">
        <v>0.38</v>
      </c>
      <c r="T10" s="201">
        <v>0</v>
      </c>
      <c r="U10" s="201">
        <v>2.0499999999999998</v>
      </c>
      <c r="V10" s="201">
        <v>0.3</v>
      </c>
      <c r="W10" s="201">
        <v>0.5</v>
      </c>
      <c r="X10" s="201">
        <v>2.14</v>
      </c>
      <c r="Y10" s="201">
        <v>0</v>
      </c>
      <c r="Z10" s="201">
        <v>4.03</v>
      </c>
      <c r="AA10" s="201">
        <v>1.31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-50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38.51</v>
      </c>
      <c r="K11" s="201">
        <v>16.73</v>
      </c>
      <c r="L11" s="201">
        <v>0.32</v>
      </c>
      <c r="M11" s="201">
        <v>2.11</v>
      </c>
      <c r="N11" s="201">
        <v>0.86</v>
      </c>
      <c r="O11" s="201">
        <v>2.42</v>
      </c>
      <c r="P11" s="201">
        <v>0.91</v>
      </c>
      <c r="Q11" s="201">
        <v>0.16</v>
      </c>
      <c r="R11" s="201">
        <v>0.61</v>
      </c>
      <c r="S11" s="201">
        <v>0.38</v>
      </c>
      <c r="T11" s="201">
        <v>0</v>
      </c>
      <c r="U11" s="201">
        <v>2.0499999999999998</v>
      </c>
      <c r="V11" s="201">
        <v>0.3</v>
      </c>
      <c r="W11" s="201">
        <v>0.5</v>
      </c>
      <c r="X11" s="201">
        <v>2.14</v>
      </c>
      <c r="Y11" s="201">
        <v>0</v>
      </c>
      <c r="Z11" s="201">
        <v>4.03</v>
      </c>
      <c r="AA11" s="201">
        <v>1.31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38.51</v>
      </c>
      <c r="K12" s="201">
        <v>16.73</v>
      </c>
      <c r="L12" s="201">
        <v>0.32</v>
      </c>
      <c r="M12" s="201">
        <v>2.11</v>
      </c>
      <c r="N12" s="201">
        <v>0.86</v>
      </c>
      <c r="O12" s="201">
        <v>2.42</v>
      </c>
      <c r="P12" s="201">
        <v>0.91</v>
      </c>
      <c r="Q12" s="201">
        <v>0.16</v>
      </c>
      <c r="R12" s="201">
        <v>0.61</v>
      </c>
      <c r="S12" s="201">
        <v>0.38</v>
      </c>
      <c r="T12" s="201">
        <v>0</v>
      </c>
      <c r="U12" s="201">
        <v>2.0499999999999998</v>
      </c>
      <c r="V12" s="201">
        <v>0.3</v>
      </c>
      <c r="W12" s="201">
        <v>0.5</v>
      </c>
      <c r="X12" s="201">
        <v>2.14</v>
      </c>
      <c r="Y12" s="201">
        <v>0</v>
      </c>
      <c r="Z12" s="201">
        <v>4.03</v>
      </c>
      <c r="AA12" s="201">
        <v>1.31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38.51</v>
      </c>
      <c r="K13" s="201">
        <v>16.73</v>
      </c>
      <c r="L13" s="201">
        <v>0.32</v>
      </c>
      <c r="M13" s="201">
        <v>2.11</v>
      </c>
      <c r="N13" s="201">
        <v>0.86</v>
      </c>
      <c r="O13" s="201">
        <v>2.42</v>
      </c>
      <c r="P13" s="201">
        <v>0.91</v>
      </c>
      <c r="Q13" s="201">
        <v>0.16</v>
      </c>
      <c r="R13" s="201">
        <v>0.61</v>
      </c>
      <c r="S13" s="201">
        <v>0.38</v>
      </c>
      <c r="T13" s="201">
        <v>0</v>
      </c>
      <c r="U13" s="201">
        <v>2.0499999999999998</v>
      </c>
      <c r="V13" s="201">
        <v>0.3</v>
      </c>
      <c r="W13" s="201">
        <v>0.5</v>
      </c>
      <c r="X13" s="201">
        <v>2.14</v>
      </c>
      <c r="Y13" s="201">
        <v>0</v>
      </c>
      <c r="Z13" s="201">
        <v>4.04</v>
      </c>
      <c r="AA13" s="201">
        <v>1.31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38.51</v>
      </c>
      <c r="K14" s="201">
        <v>16.73</v>
      </c>
      <c r="L14" s="201">
        <v>0.32</v>
      </c>
      <c r="M14" s="201">
        <v>2.11</v>
      </c>
      <c r="N14" s="201">
        <v>0.86</v>
      </c>
      <c r="O14" s="201">
        <v>2.42</v>
      </c>
      <c r="P14" s="201">
        <v>0.91</v>
      </c>
      <c r="Q14" s="201">
        <v>0.16</v>
      </c>
      <c r="R14" s="201">
        <v>0.89</v>
      </c>
      <c r="S14" s="201">
        <v>0.38</v>
      </c>
      <c r="T14" s="201">
        <v>0</v>
      </c>
      <c r="U14" s="201">
        <v>2.0499999999999998</v>
      </c>
      <c r="V14" s="201">
        <v>0.3</v>
      </c>
      <c r="W14" s="201">
        <v>0.5</v>
      </c>
      <c r="X14" s="201">
        <v>2.14</v>
      </c>
      <c r="Y14" s="201">
        <v>0</v>
      </c>
      <c r="Z14" s="201">
        <v>4.03</v>
      </c>
      <c r="AA14" s="201">
        <v>1.31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38.51</v>
      </c>
      <c r="K15" s="201">
        <v>16.73</v>
      </c>
      <c r="L15" s="201">
        <v>0.05</v>
      </c>
      <c r="M15" s="201">
        <v>2.11</v>
      </c>
      <c r="N15" s="201">
        <v>0.86</v>
      </c>
      <c r="O15" s="201">
        <v>2.42</v>
      </c>
      <c r="P15" s="201">
        <v>0.91</v>
      </c>
      <c r="Q15" s="201">
        <v>0.16</v>
      </c>
      <c r="R15" s="201">
        <v>0.61</v>
      </c>
      <c r="S15" s="201">
        <v>0.38</v>
      </c>
      <c r="T15" s="201">
        <v>0</v>
      </c>
      <c r="U15" s="201">
        <v>2.0499999999999998</v>
      </c>
      <c r="V15" s="201">
        <v>0.3</v>
      </c>
      <c r="W15" s="201">
        <v>0.5</v>
      </c>
      <c r="X15" s="201">
        <v>2.14</v>
      </c>
      <c r="Y15" s="201">
        <v>0</v>
      </c>
      <c r="Z15" s="201">
        <v>4.03</v>
      </c>
      <c r="AA15" s="201">
        <v>1.31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38.51</v>
      </c>
      <c r="K16" s="201">
        <v>16.73</v>
      </c>
      <c r="L16" s="201">
        <v>0.32</v>
      </c>
      <c r="M16" s="201">
        <v>2.11</v>
      </c>
      <c r="N16" s="201">
        <v>0.86</v>
      </c>
      <c r="O16" s="201">
        <v>2.42</v>
      </c>
      <c r="P16" s="201">
        <v>0.91</v>
      </c>
      <c r="Q16" s="201">
        <v>0.16</v>
      </c>
      <c r="R16" s="201">
        <v>0.61</v>
      </c>
      <c r="S16" s="201">
        <v>0.38</v>
      </c>
      <c r="T16" s="201">
        <v>0</v>
      </c>
      <c r="U16" s="201">
        <v>2.0499999999999998</v>
      </c>
      <c r="V16" s="201">
        <v>0.3</v>
      </c>
      <c r="W16" s="201">
        <v>0.5</v>
      </c>
      <c r="X16" s="201">
        <v>2.14</v>
      </c>
      <c r="Y16" s="201">
        <v>0</v>
      </c>
      <c r="Z16" s="201">
        <v>4.03</v>
      </c>
      <c r="AA16" s="201">
        <v>1.31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38.51</v>
      </c>
      <c r="K17" s="201">
        <v>16.73</v>
      </c>
      <c r="L17" s="201">
        <v>0.32</v>
      </c>
      <c r="M17" s="201">
        <v>2.11</v>
      </c>
      <c r="N17" s="201">
        <v>0.86</v>
      </c>
      <c r="O17" s="201">
        <v>2.42</v>
      </c>
      <c r="P17" s="201">
        <v>0.91</v>
      </c>
      <c r="Q17" s="201">
        <v>0.16</v>
      </c>
      <c r="R17" s="201">
        <v>0.61</v>
      </c>
      <c r="S17" s="201">
        <v>0.38</v>
      </c>
      <c r="T17" s="201">
        <v>0</v>
      </c>
      <c r="U17" s="201">
        <v>2.0499999999999998</v>
      </c>
      <c r="V17" s="201">
        <v>0.3</v>
      </c>
      <c r="W17" s="201">
        <v>0.5</v>
      </c>
      <c r="X17" s="201">
        <v>2.14</v>
      </c>
      <c r="Y17" s="201">
        <v>0</v>
      </c>
      <c r="Z17" s="201">
        <v>4.03</v>
      </c>
      <c r="AA17" s="201">
        <v>1.31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38.51</v>
      </c>
      <c r="K18" s="201">
        <v>16.73</v>
      </c>
      <c r="L18" s="201">
        <v>0.32</v>
      </c>
      <c r="M18" s="201">
        <v>2.11</v>
      </c>
      <c r="N18" s="201">
        <v>0.86</v>
      </c>
      <c r="O18" s="201">
        <v>2.42</v>
      </c>
      <c r="P18" s="201">
        <v>0.91</v>
      </c>
      <c r="Q18" s="201">
        <v>0.16</v>
      </c>
      <c r="R18" s="201">
        <v>0.61</v>
      </c>
      <c r="S18" s="201">
        <v>0.38</v>
      </c>
      <c r="T18" s="201">
        <v>0</v>
      </c>
      <c r="U18" s="201">
        <v>2.0499999999999998</v>
      </c>
      <c r="V18" s="201">
        <v>0.3</v>
      </c>
      <c r="W18" s="201">
        <v>0.5</v>
      </c>
      <c r="X18" s="201">
        <v>2.14</v>
      </c>
      <c r="Y18" s="201">
        <v>0</v>
      </c>
      <c r="Z18" s="201">
        <v>4.03</v>
      </c>
      <c r="AA18" s="201">
        <v>1.31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38.51</v>
      </c>
      <c r="K19" s="201">
        <v>16.73</v>
      </c>
      <c r="L19" s="201">
        <v>0.32</v>
      </c>
      <c r="M19" s="201">
        <v>2.11</v>
      </c>
      <c r="N19" s="201">
        <v>0.86</v>
      </c>
      <c r="O19" s="201">
        <v>2.42</v>
      </c>
      <c r="P19" s="201">
        <v>0.91</v>
      </c>
      <c r="Q19" s="201">
        <v>0.16</v>
      </c>
      <c r="R19" s="201">
        <v>0.61</v>
      </c>
      <c r="S19" s="201">
        <v>0.38</v>
      </c>
      <c r="T19" s="201">
        <v>0</v>
      </c>
      <c r="U19" s="201">
        <v>2.0499999999999998</v>
      </c>
      <c r="V19" s="201">
        <v>0.3</v>
      </c>
      <c r="W19" s="201">
        <v>0.5</v>
      </c>
      <c r="X19" s="201">
        <v>2.14</v>
      </c>
      <c r="Y19" s="201">
        <v>0</v>
      </c>
      <c r="Z19" s="201">
        <v>4.03</v>
      </c>
      <c r="AA19" s="201">
        <v>1.31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38.51</v>
      </c>
      <c r="K20" s="201">
        <v>16.73</v>
      </c>
      <c r="L20" s="201">
        <v>0.32</v>
      </c>
      <c r="M20" s="201">
        <v>2.11</v>
      </c>
      <c r="N20" s="201">
        <v>0.86</v>
      </c>
      <c r="O20" s="201">
        <v>2.42</v>
      </c>
      <c r="P20" s="201">
        <v>0.91</v>
      </c>
      <c r="Q20" s="201">
        <v>0.16</v>
      </c>
      <c r="R20" s="201">
        <v>0.61</v>
      </c>
      <c r="S20" s="201">
        <v>0.38</v>
      </c>
      <c r="T20" s="201">
        <v>0</v>
      </c>
      <c r="U20" s="201">
        <v>2.0499999999999998</v>
      </c>
      <c r="V20" s="201">
        <v>0.3</v>
      </c>
      <c r="W20" s="201">
        <v>0.5</v>
      </c>
      <c r="X20" s="201">
        <v>2.14</v>
      </c>
      <c r="Y20" s="201">
        <v>0</v>
      </c>
      <c r="Z20" s="201">
        <v>4.03</v>
      </c>
      <c r="AA20" s="201">
        <v>1.31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38.51</v>
      </c>
      <c r="K21" s="201">
        <v>16.73</v>
      </c>
      <c r="L21" s="201">
        <v>0.32</v>
      </c>
      <c r="M21" s="201">
        <v>2.11</v>
      </c>
      <c r="N21" s="201">
        <v>0.86</v>
      </c>
      <c r="O21" s="201">
        <v>2.42</v>
      </c>
      <c r="P21" s="201">
        <v>0.91</v>
      </c>
      <c r="Q21" s="201">
        <v>0.16</v>
      </c>
      <c r="R21" s="201">
        <v>0.61</v>
      </c>
      <c r="S21" s="201">
        <v>0.38</v>
      </c>
      <c r="T21" s="201">
        <v>0</v>
      </c>
      <c r="U21" s="201">
        <v>2.0499999999999998</v>
      </c>
      <c r="V21" s="201">
        <v>0.3</v>
      </c>
      <c r="W21" s="201">
        <v>0.5</v>
      </c>
      <c r="X21" s="201">
        <v>2.14</v>
      </c>
      <c r="Y21" s="201">
        <v>0</v>
      </c>
      <c r="Z21" s="201">
        <v>4.03</v>
      </c>
      <c r="AA21" s="201">
        <v>1.31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38.51</v>
      </c>
      <c r="K22" s="201">
        <v>16.73</v>
      </c>
      <c r="L22" s="201">
        <v>0.32</v>
      </c>
      <c r="M22" s="201">
        <v>2.11</v>
      </c>
      <c r="N22" s="201">
        <v>0.86</v>
      </c>
      <c r="O22" s="201">
        <v>2.42</v>
      </c>
      <c r="P22" s="201">
        <v>0.91</v>
      </c>
      <c r="Q22" s="201">
        <v>0.16</v>
      </c>
      <c r="R22" s="201">
        <v>0.61</v>
      </c>
      <c r="S22" s="201">
        <v>0</v>
      </c>
      <c r="T22" s="201">
        <v>0</v>
      </c>
      <c r="U22" s="201">
        <v>2.0499999999999998</v>
      </c>
      <c r="V22" s="201">
        <v>0.3</v>
      </c>
      <c r="W22" s="201">
        <v>0.5</v>
      </c>
      <c r="X22" s="201">
        <v>2.14</v>
      </c>
      <c r="Y22" s="201">
        <v>0</v>
      </c>
      <c r="Z22" s="201">
        <v>4.04</v>
      </c>
      <c r="AA22" s="201">
        <v>1.31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38.51</v>
      </c>
      <c r="K23" s="201">
        <v>16.73</v>
      </c>
      <c r="L23" s="201">
        <v>0.32</v>
      </c>
      <c r="M23" s="201">
        <v>2.11</v>
      </c>
      <c r="N23" s="201">
        <v>0.86</v>
      </c>
      <c r="O23" s="201">
        <v>2.42</v>
      </c>
      <c r="P23" s="201">
        <v>0.91</v>
      </c>
      <c r="Q23" s="201">
        <v>0.16</v>
      </c>
      <c r="R23" s="201">
        <v>0.61</v>
      </c>
      <c r="S23" s="201">
        <v>0.38</v>
      </c>
      <c r="T23" s="201">
        <v>0</v>
      </c>
      <c r="U23" s="201">
        <v>2.0499999999999998</v>
      </c>
      <c r="V23" s="201">
        <v>0.3</v>
      </c>
      <c r="W23" s="201">
        <v>0.5</v>
      </c>
      <c r="X23" s="201">
        <v>2.14</v>
      </c>
      <c r="Y23" s="201">
        <v>0</v>
      </c>
      <c r="Z23" s="201">
        <v>4.04</v>
      </c>
      <c r="AA23" s="201">
        <v>1.31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38.51</v>
      </c>
      <c r="K24" s="201">
        <v>16.73</v>
      </c>
      <c r="L24" s="201">
        <v>0.32</v>
      </c>
      <c r="M24" s="201">
        <v>2.11</v>
      </c>
      <c r="N24" s="201">
        <v>0.86</v>
      </c>
      <c r="O24" s="201">
        <v>2.42</v>
      </c>
      <c r="P24" s="201">
        <v>0.91</v>
      </c>
      <c r="Q24" s="201">
        <v>0.16</v>
      </c>
      <c r="R24" s="201">
        <v>0.86</v>
      </c>
      <c r="S24" s="201">
        <v>1.91</v>
      </c>
      <c r="T24" s="201">
        <v>0</v>
      </c>
      <c r="U24" s="201">
        <v>2.0499999999999998</v>
      </c>
      <c r="V24" s="201">
        <v>0.3</v>
      </c>
      <c r="W24" s="201">
        <v>0.5</v>
      </c>
      <c r="X24" s="201">
        <v>2.14</v>
      </c>
      <c r="Y24" s="201">
        <v>0</v>
      </c>
      <c r="Z24" s="201">
        <v>4.03</v>
      </c>
      <c r="AA24" s="201">
        <v>1.31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38.51</v>
      </c>
      <c r="K25" s="201">
        <v>16.73</v>
      </c>
      <c r="L25" s="201">
        <v>0.32</v>
      </c>
      <c r="M25" s="201">
        <v>2.11</v>
      </c>
      <c r="N25" s="201">
        <v>0.86</v>
      </c>
      <c r="O25" s="201">
        <v>2.42</v>
      </c>
      <c r="P25" s="201">
        <v>0.91</v>
      </c>
      <c r="Q25" s="201">
        <v>0.16</v>
      </c>
      <c r="R25" s="201">
        <v>0.61</v>
      </c>
      <c r="S25" s="201">
        <v>0.38</v>
      </c>
      <c r="T25" s="201">
        <v>0</v>
      </c>
      <c r="U25" s="201">
        <v>2.0499999999999998</v>
      </c>
      <c r="V25" s="201">
        <v>0.3</v>
      </c>
      <c r="W25" s="201">
        <v>0.5</v>
      </c>
      <c r="X25" s="201">
        <v>2.14</v>
      </c>
      <c r="Y25" s="201">
        <v>0</v>
      </c>
      <c r="Z25" s="201">
        <v>4.03</v>
      </c>
      <c r="AA25" s="201">
        <v>1.31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38.51</v>
      </c>
      <c r="K26" s="201">
        <v>16.73</v>
      </c>
      <c r="L26" s="201">
        <v>0.32</v>
      </c>
      <c r="M26" s="201">
        <v>2.11</v>
      </c>
      <c r="N26" s="201">
        <v>0.86</v>
      </c>
      <c r="O26" s="201">
        <v>2.42</v>
      </c>
      <c r="P26" s="201">
        <v>0.91</v>
      </c>
      <c r="Q26" s="201">
        <v>0.16</v>
      </c>
      <c r="R26" s="201">
        <v>0.61</v>
      </c>
      <c r="S26" s="201">
        <v>0.38</v>
      </c>
      <c r="T26" s="201">
        <v>0</v>
      </c>
      <c r="U26" s="201">
        <v>2.0499999999999998</v>
      </c>
      <c r="V26" s="201">
        <v>0.3</v>
      </c>
      <c r="W26" s="201">
        <v>0.5</v>
      </c>
      <c r="X26" s="201">
        <v>2.14</v>
      </c>
      <c r="Y26" s="201">
        <v>0</v>
      </c>
      <c r="Z26" s="201">
        <v>4.03</v>
      </c>
      <c r="AA26" s="201">
        <v>1.31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18.77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38.51</v>
      </c>
      <c r="K27" s="201">
        <v>-54.87</v>
      </c>
      <c r="L27" s="201">
        <v>-20.11</v>
      </c>
      <c r="M27" s="201">
        <v>2.11</v>
      </c>
      <c r="N27" s="201">
        <v>0.86</v>
      </c>
      <c r="O27" s="201">
        <v>2.42</v>
      </c>
      <c r="P27" s="201">
        <v>0.91</v>
      </c>
      <c r="Q27" s="201">
        <v>0.16</v>
      </c>
      <c r="R27" s="201">
        <v>0.61</v>
      </c>
      <c r="S27" s="201">
        <v>-2.73</v>
      </c>
      <c r="T27" s="201">
        <v>0</v>
      </c>
      <c r="U27" s="201">
        <v>2.0499999999999998</v>
      </c>
      <c r="V27" s="201">
        <v>0.3</v>
      </c>
      <c r="W27" s="201">
        <v>0.5</v>
      </c>
      <c r="X27" s="201">
        <v>2.0299999999999998</v>
      </c>
      <c r="Y27" s="201">
        <v>0</v>
      </c>
      <c r="Z27" s="201">
        <v>4.03</v>
      </c>
      <c r="AA27" s="201">
        <v>1.31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18.77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38.51</v>
      </c>
      <c r="K28" s="201">
        <v>-50.86</v>
      </c>
      <c r="L28" s="201">
        <v>0.37</v>
      </c>
      <c r="M28" s="201">
        <v>2.11</v>
      </c>
      <c r="N28" s="201">
        <v>0.86</v>
      </c>
      <c r="O28" s="201">
        <v>2.42</v>
      </c>
      <c r="P28" s="201">
        <v>0.91</v>
      </c>
      <c r="Q28" s="201">
        <v>0.16</v>
      </c>
      <c r="R28" s="201">
        <v>0.61</v>
      </c>
      <c r="S28" s="201">
        <v>0.38</v>
      </c>
      <c r="T28" s="201">
        <v>0</v>
      </c>
      <c r="U28" s="201">
        <v>2.0499999999999998</v>
      </c>
      <c r="V28" s="201">
        <v>0.3</v>
      </c>
      <c r="W28" s="201">
        <v>0.5</v>
      </c>
      <c r="X28" s="201">
        <v>2.0299999999999998</v>
      </c>
      <c r="Y28" s="201">
        <v>0</v>
      </c>
      <c r="Z28" s="201">
        <v>4.03</v>
      </c>
      <c r="AA28" s="201">
        <v>1.31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18.77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38.51</v>
      </c>
      <c r="K29" s="201">
        <v>16.73</v>
      </c>
      <c r="L29" s="201">
        <v>0.32</v>
      </c>
      <c r="M29" s="201">
        <v>2.11</v>
      </c>
      <c r="N29" s="201">
        <v>0.86</v>
      </c>
      <c r="O29" s="201">
        <v>2.42</v>
      </c>
      <c r="P29" s="201">
        <v>0.91</v>
      </c>
      <c r="Q29" s="201">
        <v>0.16</v>
      </c>
      <c r="R29" s="201">
        <v>0.61</v>
      </c>
      <c r="S29" s="201">
        <v>0.38</v>
      </c>
      <c r="T29" s="201">
        <v>0</v>
      </c>
      <c r="U29" s="201">
        <v>2.0499999999999998</v>
      </c>
      <c r="V29" s="201">
        <v>0.3</v>
      </c>
      <c r="W29" s="201">
        <v>0.87</v>
      </c>
      <c r="X29" s="201">
        <v>2.14</v>
      </c>
      <c r="Y29" s="201">
        <v>0</v>
      </c>
      <c r="Z29" s="201">
        <v>4.03</v>
      </c>
      <c r="AA29" s="201">
        <v>1.31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18.77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38.51</v>
      </c>
      <c r="K30" s="201">
        <v>16.73</v>
      </c>
      <c r="L30" s="201">
        <v>0.32</v>
      </c>
      <c r="M30" s="201">
        <v>2.11</v>
      </c>
      <c r="N30" s="201">
        <v>0.86</v>
      </c>
      <c r="O30" s="201">
        <v>2.42</v>
      </c>
      <c r="P30" s="201">
        <v>0.91</v>
      </c>
      <c r="Q30" s="201">
        <v>0.16</v>
      </c>
      <c r="R30" s="201">
        <v>0.61</v>
      </c>
      <c r="S30" s="201">
        <v>0.38</v>
      </c>
      <c r="T30" s="201">
        <v>0</v>
      </c>
      <c r="U30" s="201">
        <v>2.0499999999999998</v>
      </c>
      <c r="V30" s="201">
        <v>0.3</v>
      </c>
      <c r="W30" s="201">
        <v>0.62</v>
      </c>
      <c r="X30" s="201">
        <v>2.14</v>
      </c>
      <c r="Y30" s="201">
        <v>0</v>
      </c>
      <c r="Z30" s="201">
        <v>4.03</v>
      </c>
      <c r="AA30" s="201">
        <v>1.31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18.77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38.51</v>
      </c>
      <c r="K31" s="201">
        <v>16.73</v>
      </c>
      <c r="L31" s="201">
        <v>0.32</v>
      </c>
      <c r="M31" s="201">
        <v>2.11</v>
      </c>
      <c r="N31" s="201">
        <v>0.86</v>
      </c>
      <c r="O31" s="201">
        <v>2.42</v>
      </c>
      <c r="P31" s="201">
        <v>0.91</v>
      </c>
      <c r="Q31" s="201">
        <v>0.16</v>
      </c>
      <c r="R31" s="201">
        <v>0.61</v>
      </c>
      <c r="S31" s="201">
        <v>0.38</v>
      </c>
      <c r="T31" s="201">
        <v>0</v>
      </c>
      <c r="U31" s="201">
        <v>2.0499999999999998</v>
      </c>
      <c r="V31" s="201">
        <v>0.3</v>
      </c>
      <c r="W31" s="201">
        <v>0.56000000000000005</v>
      </c>
      <c r="X31" s="201">
        <v>2.14</v>
      </c>
      <c r="Y31" s="201">
        <v>0</v>
      </c>
      <c r="Z31" s="201">
        <v>4.03</v>
      </c>
      <c r="AA31" s="201">
        <v>1.31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18.77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38.51</v>
      </c>
      <c r="K32" s="201">
        <v>16.73</v>
      </c>
      <c r="L32" s="201">
        <v>0.32</v>
      </c>
      <c r="M32" s="201">
        <v>2.11</v>
      </c>
      <c r="N32" s="201">
        <v>0.86</v>
      </c>
      <c r="O32" s="201">
        <v>2.42</v>
      </c>
      <c r="P32" s="201">
        <v>0.91</v>
      </c>
      <c r="Q32" s="201">
        <v>0.16</v>
      </c>
      <c r="R32" s="201">
        <v>0.61</v>
      </c>
      <c r="S32" s="201">
        <v>0.38</v>
      </c>
      <c r="T32" s="201">
        <v>0</v>
      </c>
      <c r="U32" s="201">
        <v>2.0499999999999998</v>
      </c>
      <c r="V32" s="201">
        <v>0.3</v>
      </c>
      <c r="W32" s="201">
        <v>0.56000000000000005</v>
      </c>
      <c r="X32" s="201">
        <v>2.14</v>
      </c>
      <c r="Y32" s="201">
        <v>0</v>
      </c>
      <c r="Z32" s="201">
        <v>4.04</v>
      </c>
      <c r="AA32" s="201">
        <v>1.31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18.77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38.51</v>
      </c>
      <c r="K33" s="201">
        <v>16.09</v>
      </c>
      <c r="L33" s="201">
        <v>0.32</v>
      </c>
      <c r="M33" s="201">
        <v>2.11</v>
      </c>
      <c r="N33" s="201">
        <v>0.86</v>
      </c>
      <c r="O33" s="201">
        <v>2.42</v>
      </c>
      <c r="P33" s="201">
        <v>0.91</v>
      </c>
      <c r="Q33" s="201">
        <v>0.16</v>
      </c>
      <c r="R33" s="201">
        <v>0.61</v>
      </c>
      <c r="S33" s="201">
        <v>0.38</v>
      </c>
      <c r="T33" s="201">
        <v>0</v>
      </c>
      <c r="U33" s="201">
        <v>2.0499999999999998</v>
      </c>
      <c r="V33" s="201">
        <v>0.3</v>
      </c>
      <c r="W33" s="201">
        <v>0.63</v>
      </c>
      <c r="X33" s="201">
        <v>2.14</v>
      </c>
      <c r="Y33" s="201">
        <v>0</v>
      </c>
      <c r="Z33" s="201">
        <v>4.03</v>
      </c>
      <c r="AA33" s="201">
        <v>1.31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18.77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38.51</v>
      </c>
      <c r="K34" s="201">
        <v>16.73</v>
      </c>
      <c r="L34" s="201">
        <v>0.32</v>
      </c>
      <c r="M34" s="201">
        <v>2.11</v>
      </c>
      <c r="N34" s="201">
        <v>0.86</v>
      </c>
      <c r="O34" s="201">
        <v>2.42</v>
      </c>
      <c r="P34" s="201">
        <v>0.91</v>
      </c>
      <c r="Q34" s="201">
        <v>0.16</v>
      </c>
      <c r="R34" s="201">
        <v>0.61</v>
      </c>
      <c r="S34" s="201">
        <v>0.38</v>
      </c>
      <c r="T34" s="201">
        <v>0</v>
      </c>
      <c r="U34" s="201">
        <v>2.0499999999999998</v>
      </c>
      <c r="V34" s="201">
        <v>0.3</v>
      </c>
      <c r="W34" s="201">
        <v>0.57999999999999996</v>
      </c>
      <c r="X34" s="201">
        <v>2.14</v>
      </c>
      <c r="Y34" s="201">
        <v>0</v>
      </c>
      <c r="Z34" s="201">
        <v>4.03</v>
      </c>
      <c r="AA34" s="201">
        <v>1.31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38.51</v>
      </c>
      <c r="K35" s="201">
        <v>81.42</v>
      </c>
      <c r="L35" s="201">
        <v>0.32</v>
      </c>
      <c r="M35" s="201">
        <v>2.11</v>
      </c>
      <c r="N35" s="201">
        <v>0.86</v>
      </c>
      <c r="O35" s="201">
        <v>2.42</v>
      </c>
      <c r="P35" s="201">
        <v>0.91</v>
      </c>
      <c r="Q35" s="201">
        <v>0.16</v>
      </c>
      <c r="R35" s="201">
        <v>0.61</v>
      </c>
      <c r="S35" s="201">
        <v>0.1</v>
      </c>
      <c r="T35" s="201">
        <v>0</v>
      </c>
      <c r="U35" s="201">
        <v>2.0499999999999998</v>
      </c>
      <c r="V35" s="201">
        <v>0.3</v>
      </c>
      <c r="W35" s="201">
        <v>2.81</v>
      </c>
      <c r="X35" s="201">
        <v>2.14</v>
      </c>
      <c r="Y35" s="201">
        <v>0</v>
      </c>
      <c r="Z35" s="201">
        <v>4.03</v>
      </c>
      <c r="AA35" s="201">
        <v>1.31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18.79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38.51</v>
      </c>
      <c r="K36" s="201">
        <v>75.569999999999993</v>
      </c>
      <c r="L36" s="201">
        <v>0.32</v>
      </c>
      <c r="M36" s="201">
        <v>2.11</v>
      </c>
      <c r="N36" s="201">
        <v>0.86</v>
      </c>
      <c r="O36" s="201">
        <v>2.42</v>
      </c>
      <c r="P36" s="201">
        <v>0.91</v>
      </c>
      <c r="Q36" s="201">
        <v>0.16</v>
      </c>
      <c r="R36" s="201">
        <v>0.61</v>
      </c>
      <c r="S36" s="201">
        <v>0.38</v>
      </c>
      <c r="T36" s="201">
        <v>0</v>
      </c>
      <c r="U36" s="201">
        <v>2.0499999999999998</v>
      </c>
      <c r="V36" s="201">
        <v>0.3</v>
      </c>
      <c r="W36" s="201">
        <v>3.35</v>
      </c>
      <c r="X36" s="201">
        <v>2.14</v>
      </c>
      <c r="Y36" s="201">
        <v>0</v>
      </c>
      <c r="Z36" s="201">
        <v>4.03</v>
      </c>
      <c r="AA36" s="201">
        <v>1.31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18.79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38.51</v>
      </c>
      <c r="K37" s="201">
        <v>83.19</v>
      </c>
      <c r="L37" s="201">
        <v>0.32</v>
      </c>
      <c r="M37" s="201">
        <v>2.11</v>
      </c>
      <c r="N37" s="201">
        <v>0.86</v>
      </c>
      <c r="O37" s="201">
        <v>2.42</v>
      </c>
      <c r="P37" s="201">
        <v>0.91</v>
      </c>
      <c r="Q37" s="201">
        <v>0.16</v>
      </c>
      <c r="R37" s="201">
        <v>0.61</v>
      </c>
      <c r="S37" s="201">
        <v>0.38</v>
      </c>
      <c r="T37" s="201">
        <v>0</v>
      </c>
      <c r="U37" s="201">
        <v>2.0499999999999998</v>
      </c>
      <c r="V37" s="201">
        <v>0.3</v>
      </c>
      <c r="W37" s="201">
        <v>3.35</v>
      </c>
      <c r="X37" s="201">
        <v>2.14</v>
      </c>
      <c r="Y37" s="201">
        <v>0</v>
      </c>
      <c r="Z37" s="201">
        <v>4.03</v>
      </c>
      <c r="AA37" s="201">
        <v>1.31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18.79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38.51</v>
      </c>
      <c r="K38" s="201">
        <v>100.6</v>
      </c>
      <c r="L38" s="201">
        <v>0.32</v>
      </c>
      <c r="M38" s="201">
        <v>2.11</v>
      </c>
      <c r="N38" s="201">
        <v>0.86</v>
      </c>
      <c r="O38" s="201">
        <v>2.42</v>
      </c>
      <c r="P38" s="201">
        <v>0.91</v>
      </c>
      <c r="Q38" s="201">
        <v>0.16</v>
      </c>
      <c r="R38" s="201">
        <v>0.61</v>
      </c>
      <c r="S38" s="201">
        <v>0.38</v>
      </c>
      <c r="T38" s="201">
        <v>0</v>
      </c>
      <c r="U38" s="201">
        <v>2.0499999999999998</v>
      </c>
      <c r="V38" s="201">
        <v>0.3</v>
      </c>
      <c r="W38" s="201">
        <v>3.35</v>
      </c>
      <c r="X38" s="201">
        <v>2.14</v>
      </c>
      <c r="Y38" s="201">
        <v>0</v>
      </c>
      <c r="Z38" s="201">
        <v>4.03</v>
      </c>
      <c r="AA38" s="201">
        <v>1.31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18.79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18.59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38.51</v>
      </c>
      <c r="K39" s="201">
        <v>135.41</v>
      </c>
      <c r="L39" s="201">
        <v>0.32</v>
      </c>
      <c r="M39" s="201">
        <v>2.11</v>
      </c>
      <c r="N39" s="201">
        <v>0.86</v>
      </c>
      <c r="O39" s="201">
        <v>2.42</v>
      </c>
      <c r="P39" s="201">
        <v>0.91</v>
      </c>
      <c r="Q39" s="201">
        <v>0.16</v>
      </c>
      <c r="R39" s="201">
        <v>0.61</v>
      </c>
      <c r="S39" s="201">
        <v>0.38</v>
      </c>
      <c r="T39" s="201">
        <v>0</v>
      </c>
      <c r="U39" s="201">
        <v>2.0499999999999998</v>
      </c>
      <c r="V39" s="201">
        <v>0.3</v>
      </c>
      <c r="W39" s="201">
        <v>3.88</v>
      </c>
      <c r="X39" s="201">
        <v>2.14</v>
      </c>
      <c r="Y39" s="201">
        <v>0</v>
      </c>
      <c r="Z39" s="201">
        <v>4.03</v>
      </c>
      <c r="AA39" s="201">
        <v>1.31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18.79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18.59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38.51</v>
      </c>
      <c r="K40" s="201">
        <v>135.41</v>
      </c>
      <c r="L40" s="201">
        <v>0.32</v>
      </c>
      <c r="M40" s="201">
        <v>2.11</v>
      </c>
      <c r="N40" s="201">
        <v>0.86</v>
      </c>
      <c r="O40" s="201">
        <v>2.42</v>
      </c>
      <c r="P40" s="201">
        <v>0.91</v>
      </c>
      <c r="Q40" s="201">
        <v>0.16</v>
      </c>
      <c r="R40" s="201">
        <v>0.61</v>
      </c>
      <c r="S40" s="201">
        <v>0.38</v>
      </c>
      <c r="T40" s="201">
        <v>0</v>
      </c>
      <c r="U40" s="201">
        <v>2.0499999999999998</v>
      </c>
      <c r="V40" s="201">
        <v>0.3</v>
      </c>
      <c r="W40" s="201">
        <v>3.88</v>
      </c>
      <c r="X40" s="201">
        <v>2.14</v>
      </c>
      <c r="Y40" s="201">
        <v>0</v>
      </c>
      <c r="Z40" s="201">
        <v>4.03</v>
      </c>
      <c r="AA40" s="201">
        <v>1.31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18.79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18.59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38.51</v>
      </c>
      <c r="K41" s="201">
        <v>137.34</v>
      </c>
      <c r="L41" s="201">
        <v>0.32</v>
      </c>
      <c r="M41" s="201">
        <v>2.11</v>
      </c>
      <c r="N41" s="201">
        <v>0.86</v>
      </c>
      <c r="O41" s="201">
        <v>2.42</v>
      </c>
      <c r="P41" s="201">
        <v>0.91</v>
      </c>
      <c r="Q41" s="201">
        <v>0.16</v>
      </c>
      <c r="R41" s="201">
        <v>0.61</v>
      </c>
      <c r="S41" s="201">
        <v>0.38</v>
      </c>
      <c r="T41" s="201">
        <v>0</v>
      </c>
      <c r="U41" s="201">
        <v>2.0499999999999998</v>
      </c>
      <c r="V41" s="201">
        <v>0.3</v>
      </c>
      <c r="W41" s="201">
        <v>4.55</v>
      </c>
      <c r="X41" s="201">
        <v>2.14</v>
      </c>
      <c r="Y41" s="201">
        <v>0</v>
      </c>
      <c r="Z41" s="201">
        <v>4.03</v>
      </c>
      <c r="AA41" s="201">
        <v>0.98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18.79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18.59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38.51</v>
      </c>
      <c r="K42" s="201">
        <v>129.61000000000001</v>
      </c>
      <c r="L42" s="201">
        <v>0.32</v>
      </c>
      <c r="M42" s="201">
        <v>2.11</v>
      </c>
      <c r="N42" s="201">
        <v>0.86</v>
      </c>
      <c r="O42" s="201">
        <v>2.42</v>
      </c>
      <c r="P42" s="201">
        <v>0.91</v>
      </c>
      <c r="Q42" s="201">
        <v>0.16</v>
      </c>
      <c r="R42" s="201">
        <v>0.61</v>
      </c>
      <c r="S42" s="201">
        <v>0.38</v>
      </c>
      <c r="T42" s="201">
        <v>0</v>
      </c>
      <c r="U42" s="201">
        <v>2.0499999999999998</v>
      </c>
      <c r="V42" s="201">
        <v>0.3</v>
      </c>
      <c r="W42" s="201">
        <v>4.55</v>
      </c>
      <c r="X42" s="201">
        <v>2.14</v>
      </c>
      <c r="Y42" s="201">
        <v>0</v>
      </c>
      <c r="Z42" s="201">
        <v>4.03</v>
      </c>
      <c r="AA42" s="201">
        <v>0.98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18.79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18.59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38.270000000000003</v>
      </c>
      <c r="K43" s="201">
        <v>127.67</v>
      </c>
      <c r="L43" s="201">
        <v>0.32</v>
      </c>
      <c r="M43" s="201">
        <v>2.11</v>
      </c>
      <c r="N43" s="201">
        <v>0.86</v>
      </c>
      <c r="O43" s="201">
        <v>2.42</v>
      </c>
      <c r="P43" s="201">
        <v>0.91</v>
      </c>
      <c r="Q43" s="201">
        <v>0.16</v>
      </c>
      <c r="R43" s="201">
        <v>0.61</v>
      </c>
      <c r="S43" s="201">
        <v>0.38</v>
      </c>
      <c r="T43" s="201">
        <v>0</v>
      </c>
      <c r="U43" s="201">
        <v>2.0499999999999998</v>
      </c>
      <c r="V43" s="201">
        <v>0.3</v>
      </c>
      <c r="W43" s="201">
        <v>5.22</v>
      </c>
      <c r="X43" s="201">
        <v>2.14</v>
      </c>
      <c r="Y43" s="201">
        <v>0</v>
      </c>
      <c r="Z43" s="201">
        <v>4.03</v>
      </c>
      <c r="AA43" s="201">
        <v>1.31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18.79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18.59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38.270000000000003</v>
      </c>
      <c r="K44" s="201">
        <v>134.44</v>
      </c>
      <c r="L44" s="201">
        <v>0.32</v>
      </c>
      <c r="M44" s="201">
        <v>2.11</v>
      </c>
      <c r="N44" s="201">
        <v>0.86</v>
      </c>
      <c r="O44" s="201">
        <v>2.42</v>
      </c>
      <c r="P44" s="201">
        <v>0.91</v>
      </c>
      <c r="Q44" s="201">
        <v>0.16</v>
      </c>
      <c r="R44" s="201">
        <v>0.61</v>
      </c>
      <c r="S44" s="201">
        <v>0.38</v>
      </c>
      <c r="T44" s="201">
        <v>0</v>
      </c>
      <c r="U44" s="201">
        <v>2.0499999999999998</v>
      </c>
      <c r="V44" s="201">
        <v>0.3</v>
      </c>
      <c r="W44" s="201">
        <v>5.22</v>
      </c>
      <c r="X44" s="201">
        <v>2.14</v>
      </c>
      <c r="Y44" s="201">
        <v>0</v>
      </c>
      <c r="Z44" s="201">
        <v>4.03</v>
      </c>
      <c r="AA44" s="201">
        <v>1.31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18.79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18.59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38.270000000000003</v>
      </c>
      <c r="K45" s="201">
        <v>207.13</v>
      </c>
      <c r="L45" s="201">
        <v>0.32</v>
      </c>
      <c r="M45" s="201">
        <v>2.11</v>
      </c>
      <c r="N45" s="201">
        <v>0.86</v>
      </c>
      <c r="O45" s="201">
        <v>2.42</v>
      </c>
      <c r="P45" s="201">
        <v>0.87</v>
      </c>
      <c r="Q45" s="201">
        <v>0.16</v>
      </c>
      <c r="R45" s="201">
        <v>0.61</v>
      </c>
      <c r="S45" s="201">
        <v>0.38</v>
      </c>
      <c r="T45" s="201">
        <v>0</v>
      </c>
      <c r="U45" s="201">
        <v>2.0499999999999998</v>
      </c>
      <c r="V45" s="201">
        <v>0.3</v>
      </c>
      <c r="W45" s="201">
        <v>5.6</v>
      </c>
      <c r="X45" s="201">
        <v>2.14</v>
      </c>
      <c r="Y45" s="201">
        <v>0</v>
      </c>
      <c r="Z45" s="201">
        <v>4.03</v>
      </c>
      <c r="AA45" s="201">
        <v>1.31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18.59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38.270000000000003</v>
      </c>
      <c r="K46" s="201">
        <v>236.09</v>
      </c>
      <c r="L46" s="201">
        <v>0.32</v>
      </c>
      <c r="M46" s="201">
        <v>2.11</v>
      </c>
      <c r="N46" s="201">
        <v>0.86</v>
      </c>
      <c r="O46" s="201">
        <v>2.42</v>
      </c>
      <c r="P46" s="201">
        <v>0.87</v>
      </c>
      <c r="Q46" s="201">
        <v>0.16</v>
      </c>
      <c r="R46" s="201">
        <v>0.61</v>
      </c>
      <c r="S46" s="201">
        <v>0.38</v>
      </c>
      <c r="T46" s="201">
        <v>0</v>
      </c>
      <c r="U46" s="201">
        <v>2.0499999999999998</v>
      </c>
      <c r="V46" s="201">
        <v>0.3</v>
      </c>
      <c r="W46" s="201">
        <v>5.6</v>
      </c>
      <c r="X46" s="201">
        <v>2.14</v>
      </c>
      <c r="Y46" s="201">
        <v>0</v>
      </c>
      <c r="Z46" s="201">
        <v>4.03</v>
      </c>
      <c r="AA46" s="201">
        <v>1.31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18.59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38.270000000000003</v>
      </c>
      <c r="K47" s="201">
        <v>236.09</v>
      </c>
      <c r="L47" s="201">
        <v>0.49</v>
      </c>
      <c r="M47" s="201">
        <v>2.11</v>
      </c>
      <c r="N47" s="201">
        <v>0.86</v>
      </c>
      <c r="O47" s="201">
        <v>2.42</v>
      </c>
      <c r="P47" s="201">
        <v>0.87</v>
      </c>
      <c r="Q47" s="201">
        <v>0.16</v>
      </c>
      <c r="R47" s="201">
        <v>0.61</v>
      </c>
      <c r="S47" s="201">
        <v>0.38</v>
      </c>
      <c r="T47" s="201">
        <v>0</v>
      </c>
      <c r="U47" s="201">
        <v>2.0499999999999998</v>
      </c>
      <c r="V47" s="201">
        <v>0.3</v>
      </c>
      <c r="W47" s="201">
        <v>5.6</v>
      </c>
      <c r="X47" s="201">
        <v>2.14</v>
      </c>
      <c r="Y47" s="201">
        <v>0</v>
      </c>
      <c r="Z47" s="201">
        <v>4.03</v>
      </c>
      <c r="AA47" s="201">
        <v>1.31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18.59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38.270000000000003</v>
      </c>
      <c r="K48" s="201">
        <v>236.09</v>
      </c>
      <c r="L48" s="201">
        <v>0.32</v>
      </c>
      <c r="M48" s="201">
        <v>2.11</v>
      </c>
      <c r="N48" s="201">
        <v>0.86</v>
      </c>
      <c r="O48" s="201">
        <v>2.42</v>
      </c>
      <c r="P48" s="201">
        <v>0.87</v>
      </c>
      <c r="Q48" s="201">
        <v>0.16</v>
      </c>
      <c r="R48" s="201">
        <v>0.61</v>
      </c>
      <c r="S48" s="201">
        <v>0.38</v>
      </c>
      <c r="T48" s="201">
        <v>0</v>
      </c>
      <c r="U48" s="201">
        <v>2.0499999999999998</v>
      </c>
      <c r="V48" s="201">
        <v>0.3</v>
      </c>
      <c r="W48" s="201">
        <v>5.6</v>
      </c>
      <c r="X48" s="201">
        <v>2.14</v>
      </c>
      <c r="Y48" s="201">
        <v>0</v>
      </c>
      <c r="Z48" s="201">
        <v>4.03</v>
      </c>
      <c r="AA48" s="201">
        <v>1.31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18.59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38.270000000000003</v>
      </c>
      <c r="K49" s="201">
        <v>236.09</v>
      </c>
      <c r="L49" s="201">
        <v>0.32</v>
      </c>
      <c r="M49" s="201">
        <v>2.11</v>
      </c>
      <c r="N49" s="201">
        <v>0.86</v>
      </c>
      <c r="O49" s="201">
        <v>2.42</v>
      </c>
      <c r="P49" s="201">
        <v>0.87</v>
      </c>
      <c r="Q49" s="201">
        <v>0.16</v>
      </c>
      <c r="R49" s="201">
        <v>0.61</v>
      </c>
      <c r="S49" s="201">
        <v>0.38</v>
      </c>
      <c r="T49" s="201">
        <v>0</v>
      </c>
      <c r="U49" s="201">
        <v>2.0499999999999998</v>
      </c>
      <c r="V49" s="201">
        <v>0.3</v>
      </c>
      <c r="W49" s="201">
        <v>5.6</v>
      </c>
      <c r="X49" s="201">
        <v>2.14</v>
      </c>
      <c r="Y49" s="201">
        <v>0</v>
      </c>
      <c r="Z49" s="201">
        <v>3.01</v>
      </c>
      <c r="AA49" s="201">
        <v>1.1100000000000001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18.59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38.270000000000003</v>
      </c>
      <c r="K50" s="201">
        <v>236.09</v>
      </c>
      <c r="L50" s="201">
        <v>0.32</v>
      </c>
      <c r="M50" s="201">
        <v>2.11</v>
      </c>
      <c r="N50" s="201">
        <v>0.86</v>
      </c>
      <c r="O50" s="201">
        <v>2.42</v>
      </c>
      <c r="P50" s="201">
        <v>0.87</v>
      </c>
      <c r="Q50" s="201">
        <v>0.16</v>
      </c>
      <c r="R50" s="201">
        <v>0.61</v>
      </c>
      <c r="S50" s="201">
        <v>0.38</v>
      </c>
      <c r="T50" s="201">
        <v>0</v>
      </c>
      <c r="U50" s="201">
        <v>2.0499999999999998</v>
      </c>
      <c r="V50" s="201">
        <v>0.3</v>
      </c>
      <c r="W50" s="201">
        <v>5.6</v>
      </c>
      <c r="X50" s="201">
        <v>2.14</v>
      </c>
      <c r="Y50" s="201">
        <v>0</v>
      </c>
      <c r="Z50" s="201">
        <v>3.01</v>
      </c>
      <c r="AA50" s="201">
        <v>1.1100000000000001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18.59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38.270000000000003</v>
      </c>
      <c r="K51" s="201">
        <v>236.09</v>
      </c>
      <c r="L51" s="201">
        <v>0.32</v>
      </c>
      <c r="M51" s="201">
        <v>2.11</v>
      </c>
      <c r="N51" s="201">
        <v>0.86</v>
      </c>
      <c r="O51" s="201">
        <v>2.42</v>
      </c>
      <c r="P51" s="201">
        <v>0.87</v>
      </c>
      <c r="Q51" s="201">
        <v>0.16</v>
      </c>
      <c r="R51" s="201">
        <v>0.61</v>
      </c>
      <c r="S51" s="201">
        <v>0.38</v>
      </c>
      <c r="T51" s="201">
        <v>0</v>
      </c>
      <c r="U51" s="201">
        <v>2.0499999999999998</v>
      </c>
      <c r="V51" s="201">
        <v>0.3</v>
      </c>
      <c r="W51" s="201">
        <v>5.6</v>
      </c>
      <c r="X51" s="201">
        <v>2.14</v>
      </c>
      <c r="Y51" s="201">
        <v>0</v>
      </c>
      <c r="Z51" s="201">
        <v>4.03</v>
      </c>
      <c r="AA51" s="201">
        <v>1.31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18.59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38.270000000000003</v>
      </c>
      <c r="K52" s="201">
        <v>236.09</v>
      </c>
      <c r="L52" s="201">
        <v>0.32</v>
      </c>
      <c r="M52" s="201">
        <v>2.11</v>
      </c>
      <c r="N52" s="201">
        <v>0.86</v>
      </c>
      <c r="O52" s="201">
        <v>2.42</v>
      </c>
      <c r="P52" s="201">
        <v>0.87</v>
      </c>
      <c r="Q52" s="201">
        <v>0.16</v>
      </c>
      <c r="R52" s="201">
        <v>0.61</v>
      </c>
      <c r="S52" s="201">
        <v>0.38</v>
      </c>
      <c r="T52" s="201">
        <v>0</v>
      </c>
      <c r="U52" s="201">
        <v>2.0499999999999998</v>
      </c>
      <c r="V52" s="201">
        <v>0.3</v>
      </c>
      <c r="W52" s="201">
        <v>5.6</v>
      </c>
      <c r="X52" s="201">
        <v>2.14</v>
      </c>
      <c r="Y52" s="201">
        <v>0</v>
      </c>
      <c r="Z52" s="201">
        <v>4.03</v>
      </c>
      <c r="AA52" s="201">
        <v>1.31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18.59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38.270000000000003</v>
      </c>
      <c r="K53" s="201">
        <v>236.09</v>
      </c>
      <c r="L53" s="201">
        <v>0.32</v>
      </c>
      <c r="M53" s="201">
        <v>2.11</v>
      </c>
      <c r="N53" s="201">
        <v>0.86</v>
      </c>
      <c r="O53" s="201">
        <v>2.42</v>
      </c>
      <c r="P53" s="201">
        <v>0.87</v>
      </c>
      <c r="Q53" s="201">
        <v>0.16</v>
      </c>
      <c r="R53" s="201">
        <v>0.61</v>
      </c>
      <c r="S53" s="201">
        <v>0.38</v>
      </c>
      <c r="T53" s="201">
        <v>0</v>
      </c>
      <c r="U53" s="201">
        <v>2.0499999999999998</v>
      </c>
      <c r="V53" s="201">
        <v>0.3</v>
      </c>
      <c r="W53" s="201">
        <v>5.6</v>
      </c>
      <c r="X53" s="201">
        <v>2.14</v>
      </c>
      <c r="Y53" s="201">
        <v>0</v>
      </c>
      <c r="Z53" s="201">
        <v>4.03</v>
      </c>
      <c r="AA53" s="201">
        <v>1.31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18.59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38.270000000000003</v>
      </c>
      <c r="K54" s="201">
        <v>236.09</v>
      </c>
      <c r="L54" s="201">
        <v>0.32</v>
      </c>
      <c r="M54" s="201">
        <v>2.11</v>
      </c>
      <c r="N54" s="201">
        <v>0.86</v>
      </c>
      <c r="O54" s="201">
        <v>2.42</v>
      </c>
      <c r="P54" s="201">
        <v>0.87</v>
      </c>
      <c r="Q54" s="201">
        <v>0.16</v>
      </c>
      <c r="R54" s="201">
        <v>0.61</v>
      </c>
      <c r="S54" s="201">
        <v>0.38</v>
      </c>
      <c r="T54" s="201">
        <v>0</v>
      </c>
      <c r="U54" s="201">
        <v>2.0499999999999998</v>
      </c>
      <c r="V54" s="201">
        <v>0.3</v>
      </c>
      <c r="W54" s="201">
        <v>5.6</v>
      </c>
      <c r="X54" s="201">
        <v>2.14</v>
      </c>
      <c r="Y54" s="201">
        <v>0</v>
      </c>
      <c r="Z54" s="201">
        <v>4.03</v>
      </c>
      <c r="AA54" s="201">
        <v>1.31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18.59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38.270000000000003</v>
      </c>
      <c r="K55" s="201">
        <v>236.09</v>
      </c>
      <c r="L55" s="201">
        <v>0.32</v>
      </c>
      <c r="M55" s="201">
        <v>2.11</v>
      </c>
      <c r="N55" s="201">
        <v>0.86</v>
      </c>
      <c r="O55" s="201">
        <v>2.42</v>
      </c>
      <c r="P55" s="201">
        <v>0.87</v>
      </c>
      <c r="Q55" s="201">
        <v>0.16</v>
      </c>
      <c r="R55" s="201">
        <v>0.61</v>
      </c>
      <c r="S55" s="201">
        <v>0.38</v>
      </c>
      <c r="T55" s="201">
        <v>0</v>
      </c>
      <c r="U55" s="201">
        <v>2.0499999999999998</v>
      </c>
      <c r="V55" s="201">
        <v>0.3</v>
      </c>
      <c r="W55" s="201">
        <v>5.6</v>
      </c>
      <c r="X55" s="201">
        <v>2.14</v>
      </c>
      <c r="Y55" s="201">
        <v>0</v>
      </c>
      <c r="Z55" s="201">
        <v>4.03</v>
      </c>
      <c r="AA55" s="201">
        <v>1.31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18.59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38.270000000000003</v>
      </c>
      <c r="K56" s="201">
        <v>236.09</v>
      </c>
      <c r="L56" s="201">
        <v>0.32</v>
      </c>
      <c r="M56" s="201">
        <v>2.11</v>
      </c>
      <c r="N56" s="201">
        <v>0.86</v>
      </c>
      <c r="O56" s="201">
        <v>2.42</v>
      </c>
      <c r="P56" s="201">
        <v>0.87</v>
      </c>
      <c r="Q56" s="201">
        <v>0.16</v>
      </c>
      <c r="R56" s="201">
        <v>0.61</v>
      </c>
      <c r="S56" s="201">
        <v>0.38</v>
      </c>
      <c r="T56" s="201">
        <v>0</v>
      </c>
      <c r="U56" s="201">
        <v>2.0499999999999998</v>
      </c>
      <c r="V56" s="201">
        <v>0.3</v>
      </c>
      <c r="W56" s="201">
        <v>5.6</v>
      </c>
      <c r="X56" s="201">
        <v>2.14</v>
      </c>
      <c r="Y56" s="201">
        <v>0</v>
      </c>
      <c r="Z56" s="201">
        <v>4.03</v>
      </c>
      <c r="AA56" s="201">
        <v>1.31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18.59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38.270000000000003</v>
      </c>
      <c r="K57" s="201">
        <v>236.09</v>
      </c>
      <c r="L57" s="201">
        <v>0.32</v>
      </c>
      <c r="M57" s="201">
        <v>2.11</v>
      </c>
      <c r="N57" s="201">
        <v>0.86</v>
      </c>
      <c r="O57" s="201">
        <v>2.42</v>
      </c>
      <c r="P57" s="201">
        <v>2.16</v>
      </c>
      <c r="Q57" s="201">
        <v>0.16</v>
      </c>
      <c r="R57" s="201">
        <v>0.61</v>
      </c>
      <c r="S57" s="201">
        <v>0.38</v>
      </c>
      <c r="T57" s="201">
        <v>0</v>
      </c>
      <c r="U57" s="201">
        <v>2.0499999999999998</v>
      </c>
      <c r="V57" s="201">
        <v>0.3</v>
      </c>
      <c r="W57" s="201">
        <v>5.6</v>
      </c>
      <c r="X57" s="201">
        <v>2.14</v>
      </c>
      <c r="Y57" s="201">
        <v>0</v>
      </c>
      <c r="Z57" s="201">
        <v>4.03</v>
      </c>
      <c r="AA57" s="201">
        <v>1.31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18.59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38.270000000000003</v>
      </c>
      <c r="K58" s="201">
        <v>236.09</v>
      </c>
      <c r="L58" s="201">
        <v>0.32</v>
      </c>
      <c r="M58" s="201">
        <v>2.11</v>
      </c>
      <c r="N58" s="201">
        <v>0.86</v>
      </c>
      <c r="O58" s="201">
        <v>2.42</v>
      </c>
      <c r="P58" s="201">
        <v>2.16</v>
      </c>
      <c r="Q58" s="201">
        <v>0.16</v>
      </c>
      <c r="R58" s="201">
        <v>0.61</v>
      </c>
      <c r="S58" s="201">
        <v>0.38</v>
      </c>
      <c r="T58" s="201">
        <v>0</v>
      </c>
      <c r="U58" s="201">
        <v>2.0499999999999998</v>
      </c>
      <c r="V58" s="201">
        <v>0.3</v>
      </c>
      <c r="W58" s="201">
        <v>5.6</v>
      </c>
      <c r="X58" s="201">
        <v>2.14</v>
      </c>
      <c r="Y58" s="201">
        <v>0</v>
      </c>
      <c r="Z58" s="201">
        <v>4.03</v>
      </c>
      <c r="AA58" s="201">
        <v>1.31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18.59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38.270000000000003</v>
      </c>
      <c r="K59" s="201">
        <v>236.09</v>
      </c>
      <c r="L59" s="201">
        <v>0.32</v>
      </c>
      <c r="M59" s="201">
        <v>2.11</v>
      </c>
      <c r="N59" s="201">
        <v>0.86</v>
      </c>
      <c r="O59" s="201">
        <v>2.42</v>
      </c>
      <c r="P59" s="201">
        <v>0.91</v>
      </c>
      <c r="Q59" s="201">
        <v>0.16</v>
      </c>
      <c r="R59" s="201">
        <v>0.61</v>
      </c>
      <c r="S59" s="201">
        <v>0.38</v>
      </c>
      <c r="T59" s="201">
        <v>0</v>
      </c>
      <c r="U59" s="201">
        <v>2.0499999999999998</v>
      </c>
      <c r="V59" s="201">
        <v>0.3</v>
      </c>
      <c r="W59" s="201">
        <v>5.6</v>
      </c>
      <c r="X59" s="201">
        <v>2.14</v>
      </c>
      <c r="Y59" s="201">
        <v>0</v>
      </c>
      <c r="Z59" s="201">
        <v>4.03</v>
      </c>
      <c r="AA59" s="201">
        <v>1.31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18.59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38.270000000000003</v>
      </c>
      <c r="K60" s="201">
        <v>236.09</v>
      </c>
      <c r="L60" s="201">
        <v>0.32</v>
      </c>
      <c r="M60" s="201">
        <v>2.11</v>
      </c>
      <c r="N60" s="201">
        <v>0.86</v>
      </c>
      <c r="O60" s="201">
        <v>2.42</v>
      </c>
      <c r="P60" s="201">
        <v>0.91</v>
      </c>
      <c r="Q60" s="201">
        <v>0.16</v>
      </c>
      <c r="R60" s="201">
        <v>0.61</v>
      </c>
      <c r="S60" s="201">
        <v>0.38</v>
      </c>
      <c r="T60" s="201">
        <v>0</v>
      </c>
      <c r="U60" s="201">
        <v>2.0499999999999998</v>
      </c>
      <c r="V60" s="201">
        <v>0.3</v>
      </c>
      <c r="W60" s="201">
        <v>5.6</v>
      </c>
      <c r="X60" s="201">
        <v>2.14</v>
      </c>
      <c r="Y60" s="201">
        <v>0</v>
      </c>
      <c r="Z60" s="201">
        <v>4.03</v>
      </c>
      <c r="AA60" s="201">
        <v>1.31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18.59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38.270000000000003</v>
      </c>
      <c r="K61" s="201">
        <v>202.3</v>
      </c>
      <c r="L61" s="201">
        <v>0.32</v>
      </c>
      <c r="M61" s="201">
        <v>2.11</v>
      </c>
      <c r="N61" s="201">
        <v>0.86</v>
      </c>
      <c r="O61" s="201">
        <v>2.42</v>
      </c>
      <c r="P61" s="201">
        <v>0.91</v>
      </c>
      <c r="Q61" s="201">
        <v>0.16</v>
      </c>
      <c r="R61" s="201">
        <v>0.61</v>
      </c>
      <c r="S61" s="201">
        <v>0.38</v>
      </c>
      <c r="T61" s="201">
        <v>0</v>
      </c>
      <c r="U61" s="201">
        <v>2.0499999999999998</v>
      </c>
      <c r="V61" s="201">
        <v>0.3</v>
      </c>
      <c r="W61" s="201">
        <v>5.6</v>
      </c>
      <c r="X61" s="201">
        <v>2.14</v>
      </c>
      <c r="Y61" s="201">
        <v>0</v>
      </c>
      <c r="Z61" s="201">
        <v>4.03</v>
      </c>
      <c r="AA61" s="201">
        <v>1.31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18.59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38.270000000000003</v>
      </c>
      <c r="K62" s="201">
        <v>187.79</v>
      </c>
      <c r="L62" s="201">
        <v>0.32</v>
      </c>
      <c r="M62" s="201">
        <v>2.11</v>
      </c>
      <c r="N62" s="201">
        <v>0.86</v>
      </c>
      <c r="O62" s="201">
        <v>2.42</v>
      </c>
      <c r="P62" s="201">
        <v>0.91</v>
      </c>
      <c r="Q62" s="201">
        <v>0.16</v>
      </c>
      <c r="R62" s="201">
        <v>0.61</v>
      </c>
      <c r="S62" s="201">
        <v>0.38</v>
      </c>
      <c r="T62" s="201">
        <v>0</v>
      </c>
      <c r="U62" s="201">
        <v>2.0499999999999998</v>
      </c>
      <c r="V62" s="201">
        <v>0.3</v>
      </c>
      <c r="W62" s="201">
        <v>5.6</v>
      </c>
      <c r="X62" s="201">
        <v>2.14</v>
      </c>
      <c r="Y62" s="201">
        <v>0</v>
      </c>
      <c r="Z62" s="201">
        <v>4.03</v>
      </c>
      <c r="AA62" s="201">
        <v>1.31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18.59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38.270000000000003</v>
      </c>
      <c r="K63" s="201">
        <v>173.29</v>
      </c>
      <c r="L63" s="201">
        <v>0.32</v>
      </c>
      <c r="M63" s="201">
        <v>2.11</v>
      </c>
      <c r="N63" s="201">
        <v>0.86</v>
      </c>
      <c r="O63" s="201">
        <v>2.42</v>
      </c>
      <c r="P63" s="201">
        <v>0.91</v>
      </c>
      <c r="Q63" s="201">
        <v>0.16</v>
      </c>
      <c r="R63" s="201">
        <v>0.61</v>
      </c>
      <c r="S63" s="201">
        <v>0.47</v>
      </c>
      <c r="T63" s="201">
        <v>0</v>
      </c>
      <c r="U63" s="201">
        <v>2.0499999999999998</v>
      </c>
      <c r="V63" s="201">
        <v>0.3</v>
      </c>
      <c r="W63" s="201">
        <v>5.6</v>
      </c>
      <c r="X63" s="201">
        <v>2.14</v>
      </c>
      <c r="Y63" s="201">
        <v>0</v>
      </c>
      <c r="Z63" s="201">
        <v>4.03</v>
      </c>
      <c r="AA63" s="201">
        <v>1.31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18.59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38.270000000000003</v>
      </c>
      <c r="K64" s="201">
        <v>170.11</v>
      </c>
      <c r="L64" s="201">
        <v>0.32</v>
      </c>
      <c r="M64" s="201">
        <v>2.11</v>
      </c>
      <c r="N64" s="201">
        <v>0.86</v>
      </c>
      <c r="O64" s="201">
        <v>2.42</v>
      </c>
      <c r="P64" s="201">
        <v>0.91</v>
      </c>
      <c r="Q64" s="201">
        <v>0.16</v>
      </c>
      <c r="R64" s="201">
        <v>0.61</v>
      </c>
      <c r="S64" s="201">
        <v>0.38</v>
      </c>
      <c r="T64" s="201">
        <v>0</v>
      </c>
      <c r="U64" s="201">
        <v>2.0499999999999998</v>
      </c>
      <c r="V64" s="201">
        <v>0.3</v>
      </c>
      <c r="W64" s="201">
        <v>5.6</v>
      </c>
      <c r="X64" s="201">
        <v>2.14</v>
      </c>
      <c r="Y64" s="201">
        <v>0</v>
      </c>
      <c r="Z64" s="201">
        <v>4.03</v>
      </c>
      <c r="AA64" s="201">
        <v>1.31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18.59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38.270000000000003</v>
      </c>
      <c r="K65" s="201">
        <v>139.26</v>
      </c>
      <c r="L65" s="201">
        <v>0.32</v>
      </c>
      <c r="M65" s="201">
        <v>2.11</v>
      </c>
      <c r="N65" s="201">
        <v>0.86</v>
      </c>
      <c r="O65" s="201">
        <v>2.42</v>
      </c>
      <c r="P65" s="201">
        <v>0.91</v>
      </c>
      <c r="Q65" s="201">
        <v>0.16</v>
      </c>
      <c r="R65" s="201">
        <v>0.61</v>
      </c>
      <c r="S65" s="201">
        <v>0.38</v>
      </c>
      <c r="T65" s="201">
        <v>0</v>
      </c>
      <c r="U65" s="201">
        <v>2.0499999999999998</v>
      </c>
      <c r="V65" s="201">
        <v>0.3</v>
      </c>
      <c r="W65" s="201">
        <v>5.6</v>
      </c>
      <c r="X65" s="201">
        <v>2.14</v>
      </c>
      <c r="Y65" s="201">
        <v>0</v>
      </c>
      <c r="Z65" s="201">
        <v>4.03</v>
      </c>
      <c r="AA65" s="201">
        <v>1.31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18.59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38.270000000000003</v>
      </c>
      <c r="K66" s="201">
        <v>100.76</v>
      </c>
      <c r="L66" s="201">
        <v>0.32</v>
      </c>
      <c r="M66" s="201">
        <v>2.11</v>
      </c>
      <c r="N66" s="201">
        <v>0.86</v>
      </c>
      <c r="O66" s="201">
        <v>2.42</v>
      </c>
      <c r="P66" s="201">
        <v>0.91</v>
      </c>
      <c r="Q66" s="201">
        <v>0.16</v>
      </c>
      <c r="R66" s="201">
        <v>0.61</v>
      </c>
      <c r="S66" s="201">
        <v>0.38</v>
      </c>
      <c r="T66" s="201">
        <v>0</v>
      </c>
      <c r="U66" s="201">
        <v>2.0499999999999998</v>
      </c>
      <c r="V66" s="201">
        <v>0.3</v>
      </c>
      <c r="W66" s="201">
        <v>5.6</v>
      </c>
      <c r="X66" s="201">
        <v>2.14</v>
      </c>
      <c r="Y66" s="201">
        <v>0</v>
      </c>
      <c r="Z66" s="201">
        <v>4.03</v>
      </c>
      <c r="AA66" s="201">
        <v>1.31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18.59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38.270000000000003</v>
      </c>
      <c r="K67" s="201">
        <v>27.08</v>
      </c>
      <c r="L67" s="201">
        <v>0.32</v>
      </c>
      <c r="M67" s="201">
        <v>2.11</v>
      </c>
      <c r="N67" s="201">
        <v>0.86</v>
      </c>
      <c r="O67" s="201">
        <v>2.42</v>
      </c>
      <c r="P67" s="201">
        <v>0.91</v>
      </c>
      <c r="Q67" s="201">
        <v>0.16</v>
      </c>
      <c r="R67" s="201">
        <v>0.61</v>
      </c>
      <c r="S67" s="201">
        <v>0.38</v>
      </c>
      <c r="T67" s="201">
        <v>0</v>
      </c>
      <c r="U67" s="201">
        <v>2.0499999999999998</v>
      </c>
      <c r="V67" s="201">
        <v>-49.7</v>
      </c>
      <c r="W67" s="201">
        <v>5.6</v>
      </c>
      <c r="X67" s="201">
        <v>2.14</v>
      </c>
      <c r="Y67" s="201">
        <v>0</v>
      </c>
      <c r="Z67" s="201">
        <v>4.03</v>
      </c>
      <c r="AA67" s="201">
        <v>1.31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18.59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38.270000000000003</v>
      </c>
      <c r="K68" s="201">
        <v>16.73</v>
      </c>
      <c r="L68" s="201">
        <v>0.32</v>
      </c>
      <c r="M68" s="201">
        <v>2.11</v>
      </c>
      <c r="N68" s="201">
        <v>0.86</v>
      </c>
      <c r="O68" s="201">
        <v>2.42</v>
      </c>
      <c r="P68" s="201">
        <v>0.91</v>
      </c>
      <c r="Q68" s="201">
        <v>0.16</v>
      </c>
      <c r="R68" s="201">
        <v>0.61</v>
      </c>
      <c r="S68" s="201">
        <v>0.38</v>
      </c>
      <c r="T68" s="201">
        <v>0</v>
      </c>
      <c r="U68" s="201">
        <v>2.0499999999999998</v>
      </c>
      <c r="V68" s="201">
        <v>-49.7</v>
      </c>
      <c r="W68" s="201">
        <v>-4.97</v>
      </c>
      <c r="X68" s="201">
        <v>2.0299999999999998</v>
      </c>
      <c r="Y68" s="201">
        <v>0</v>
      </c>
      <c r="Z68" s="201">
        <v>4.03</v>
      </c>
      <c r="AA68" s="201">
        <v>1.31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18.59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38.270000000000003</v>
      </c>
      <c r="K69" s="201">
        <v>16.73</v>
      </c>
      <c r="L69" s="201">
        <v>0.32</v>
      </c>
      <c r="M69" s="201">
        <v>2.11</v>
      </c>
      <c r="N69" s="201">
        <v>0.86</v>
      </c>
      <c r="O69" s="201">
        <v>2.42</v>
      </c>
      <c r="P69" s="201">
        <v>0.91</v>
      </c>
      <c r="Q69" s="201">
        <v>0.16</v>
      </c>
      <c r="R69" s="201">
        <v>0.61</v>
      </c>
      <c r="S69" s="201">
        <v>0.38</v>
      </c>
      <c r="T69" s="201">
        <v>0</v>
      </c>
      <c r="U69" s="201">
        <v>2.0499999999999998</v>
      </c>
      <c r="V69" s="201">
        <v>-49.7</v>
      </c>
      <c r="W69" s="201">
        <v>-4.97</v>
      </c>
      <c r="X69" s="201">
        <v>2.0299999999999998</v>
      </c>
      <c r="Y69" s="201">
        <v>0</v>
      </c>
      <c r="Z69" s="201">
        <v>4.03</v>
      </c>
      <c r="AA69" s="201">
        <v>1.31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18.59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38.270000000000003</v>
      </c>
      <c r="K70" s="201">
        <v>16.73</v>
      </c>
      <c r="L70" s="201">
        <v>0.32</v>
      </c>
      <c r="M70" s="201">
        <v>2.11</v>
      </c>
      <c r="N70" s="201">
        <v>0.86</v>
      </c>
      <c r="O70" s="201">
        <v>2.42</v>
      </c>
      <c r="P70" s="201">
        <v>0.91</v>
      </c>
      <c r="Q70" s="201">
        <v>0.16</v>
      </c>
      <c r="R70" s="201">
        <v>0.61</v>
      </c>
      <c r="S70" s="201">
        <v>0.38</v>
      </c>
      <c r="T70" s="201">
        <v>0</v>
      </c>
      <c r="U70" s="201">
        <v>2.0499999999999998</v>
      </c>
      <c r="V70" s="201">
        <v>-37.26</v>
      </c>
      <c r="W70" s="201">
        <v>-4.97</v>
      </c>
      <c r="X70" s="201">
        <v>2.0299999999999998</v>
      </c>
      <c r="Y70" s="201">
        <v>0</v>
      </c>
      <c r="Z70" s="201">
        <v>4.03</v>
      </c>
      <c r="AA70" s="201">
        <v>1.31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18.59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38.51</v>
      </c>
      <c r="K71" s="201">
        <v>16.73</v>
      </c>
      <c r="L71" s="201">
        <v>-1.51</v>
      </c>
      <c r="M71" s="201">
        <v>2.11</v>
      </c>
      <c r="N71" s="201">
        <v>0.86</v>
      </c>
      <c r="O71" s="201">
        <v>2.42</v>
      </c>
      <c r="P71" s="201">
        <v>0.91</v>
      </c>
      <c r="Q71" s="201">
        <v>0.16</v>
      </c>
      <c r="R71" s="201">
        <v>0.61</v>
      </c>
      <c r="S71" s="201">
        <v>0.38</v>
      </c>
      <c r="T71" s="201">
        <v>0</v>
      </c>
      <c r="U71" s="201">
        <v>2.0499999999999998</v>
      </c>
      <c r="V71" s="201">
        <v>-49.7</v>
      </c>
      <c r="W71" s="201">
        <v>-4.97</v>
      </c>
      <c r="X71" s="201">
        <v>2.0299999999999998</v>
      </c>
      <c r="Y71" s="201">
        <v>0</v>
      </c>
      <c r="Z71" s="201">
        <v>4.03</v>
      </c>
      <c r="AA71" s="201">
        <v>1.31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16.72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18.59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38.51</v>
      </c>
      <c r="K72" s="201">
        <v>16.73</v>
      </c>
      <c r="L72" s="201">
        <v>-1.18</v>
      </c>
      <c r="M72" s="201">
        <v>2.11</v>
      </c>
      <c r="N72" s="201">
        <v>0.86</v>
      </c>
      <c r="O72" s="201">
        <v>2.42</v>
      </c>
      <c r="P72" s="201">
        <v>0.91</v>
      </c>
      <c r="Q72" s="201">
        <v>0.16</v>
      </c>
      <c r="R72" s="201">
        <v>0.61</v>
      </c>
      <c r="S72" s="201">
        <v>0.38</v>
      </c>
      <c r="T72" s="201">
        <v>0</v>
      </c>
      <c r="U72" s="201">
        <v>2.0499999999999998</v>
      </c>
      <c r="V72" s="201">
        <v>-31.35</v>
      </c>
      <c r="W72" s="201">
        <v>-4.97</v>
      </c>
      <c r="X72" s="201">
        <v>2.0299999999999998</v>
      </c>
      <c r="Y72" s="201">
        <v>0</v>
      </c>
      <c r="Z72" s="201">
        <v>4.03</v>
      </c>
      <c r="AA72" s="201">
        <v>1.31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16.72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18.77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38.51</v>
      </c>
      <c r="K73" s="201">
        <v>16.73</v>
      </c>
      <c r="L73" s="201">
        <v>-1.18</v>
      </c>
      <c r="M73" s="201">
        <v>2.11</v>
      </c>
      <c r="N73" s="201">
        <v>0.86</v>
      </c>
      <c r="O73" s="201">
        <v>2.42</v>
      </c>
      <c r="P73" s="201">
        <v>0.91</v>
      </c>
      <c r="Q73" s="201">
        <v>0.02</v>
      </c>
      <c r="R73" s="201">
        <v>0.61</v>
      </c>
      <c r="S73" s="201">
        <v>-12.86</v>
      </c>
      <c r="T73" s="201">
        <v>0</v>
      </c>
      <c r="U73" s="201">
        <v>2.0499999999999998</v>
      </c>
      <c r="V73" s="201">
        <v>-14.69</v>
      </c>
      <c r="W73" s="201">
        <v>-4.97</v>
      </c>
      <c r="X73" s="201">
        <v>2.0299999999999998</v>
      </c>
      <c r="Y73" s="201">
        <v>0</v>
      </c>
      <c r="Z73" s="201">
        <v>4.03</v>
      </c>
      <c r="AA73" s="201">
        <v>1.31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16.72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18.77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38.51</v>
      </c>
      <c r="K74" s="201">
        <v>16.73</v>
      </c>
      <c r="L74" s="201">
        <v>-1.68</v>
      </c>
      <c r="M74" s="201">
        <v>2.11</v>
      </c>
      <c r="N74" s="201">
        <v>0.86</v>
      </c>
      <c r="O74" s="201">
        <v>2.42</v>
      </c>
      <c r="P74" s="201">
        <v>0.91</v>
      </c>
      <c r="Q74" s="201">
        <v>0.02</v>
      </c>
      <c r="R74" s="201">
        <v>0.61</v>
      </c>
      <c r="S74" s="201">
        <v>-12.86</v>
      </c>
      <c r="T74" s="201">
        <v>0</v>
      </c>
      <c r="U74" s="201">
        <v>2.0499999999999998</v>
      </c>
      <c r="V74" s="201">
        <v>-2.56</v>
      </c>
      <c r="W74" s="201">
        <v>-4.97</v>
      </c>
      <c r="X74" s="201">
        <v>2.0299999999999998</v>
      </c>
      <c r="Y74" s="201">
        <v>0</v>
      </c>
      <c r="Z74" s="201">
        <v>4.03</v>
      </c>
      <c r="AA74" s="201">
        <v>1.31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16.72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18.77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38.51</v>
      </c>
      <c r="K75" s="201">
        <v>16.73</v>
      </c>
      <c r="L75" s="201">
        <v>-1.51</v>
      </c>
      <c r="M75" s="201">
        <v>2.11</v>
      </c>
      <c r="N75" s="201">
        <v>0.86</v>
      </c>
      <c r="O75" s="201">
        <v>2.42</v>
      </c>
      <c r="P75" s="201">
        <v>0.91</v>
      </c>
      <c r="Q75" s="201">
        <v>0.02</v>
      </c>
      <c r="R75" s="201">
        <v>0.61</v>
      </c>
      <c r="S75" s="201">
        <v>-9.35</v>
      </c>
      <c r="T75" s="201">
        <v>0</v>
      </c>
      <c r="U75" s="201">
        <v>2.0499999999999998</v>
      </c>
      <c r="V75" s="201">
        <v>-2.56</v>
      </c>
      <c r="W75" s="201">
        <v>-4.97</v>
      </c>
      <c r="X75" s="201">
        <v>2.0299999999999998</v>
      </c>
      <c r="Y75" s="201">
        <v>0</v>
      </c>
      <c r="Z75" s="201">
        <v>4.03</v>
      </c>
      <c r="AA75" s="201">
        <v>1.31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-50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18.77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38.51</v>
      </c>
      <c r="K76" s="201">
        <v>16.73</v>
      </c>
      <c r="L76" s="201">
        <v>0</v>
      </c>
      <c r="M76" s="201">
        <v>2.11</v>
      </c>
      <c r="N76" s="201">
        <v>0.86</v>
      </c>
      <c r="O76" s="201">
        <v>2.42</v>
      </c>
      <c r="P76" s="201">
        <v>0.91</v>
      </c>
      <c r="Q76" s="201">
        <v>0.16</v>
      </c>
      <c r="R76" s="201">
        <v>0.61</v>
      </c>
      <c r="S76" s="201">
        <v>-9.35</v>
      </c>
      <c r="T76" s="201">
        <v>0</v>
      </c>
      <c r="U76" s="201">
        <v>2.0499999999999998</v>
      </c>
      <c r="V76" s="201">
        <v>0.3</v>
      </c>
      <c r="W76" s="201">
        <v>-4.97</v>
      </c>
      <c r="X76" s="201">
        <v>2.0299999999999998</v>
      </c>
      <c r="Y76" s="201">
        <v>0</v>
      </c>
      <c r="Z76" s="201">
        <v>4.03</v>
      </c>
      <c r="AA76" s="201">
        <v>1.31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-50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18.77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38.51</v>
      </c>
      <c r="K77" s="201">
        <v>46.03</v>
      </c>
      <c r="L77" s="201">
        <v>0.33</v>
      </c>
      <c r="M77" s="201">
        <v>2.11</v>
      </c>
      <c r="N77" s="201">
        <v>0.86</v>
      </c>
      <c r="O77" s="201">
        <v>2.42</v>
      </c>
      <c r="P77" s="201">
        <v>0.91</v>
      </c>
      <c r="Q77" s="201">
        <v>0.16</v>
      </c>
      <c r="R77" s="201">
        <v>0.61</v>
      </c>
      <c r="S77" s="201">
        <v>0.38</v>
      </c>
      <c r="T77" s="201">
        <v>0</v>
      </c>
      <c r="U77" s="201">
        <v>2.0499999999999998</v>
      </c>
      <c r="V77" s="201">
        <v>0.3</v>
      </c>
      <c r="W77" s="201">
        <v>-4.97</v>
      </c>
      <c r="X77" s="201">
        <v>2.0299999999999998</v>
      </c>
      <c r="Y77" s="201">
        <v>0</v>
      </c>
      <c r="Z77" s="201">
        <v>4.03</v>
      </c>
      <c r="AA77" s="201">
        <v>1.31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-50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18.77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38.51</v>
      </c>
      <c r="K78" s="201">
        <v>16.73</v>
      </c>
      <c r="L78" s="201">
        <v>0.32</v>
      </c>
      <c r="M78" s="201">
        <v>2.11</v>
      </c>
      <c r="N78" s="201">
        <v>0.86</v>
      </c>
      <c r="O78" s="201">
        <v>2.42</v>
      </c>
      <c r="P78" s="201">
        <v>0.91</v>
      </c>
      <c r="Q78" s="201">
        <v>0.16</v>
      </c>
      <c r="R78" s="201">
        <v>0.61</v>
      </c>
      <c r="S78" s="201">
        <v>0.38</v>
      </c>
      <c r="T78" s="201">
        <v>0</v>
      </c>
      <c r="U78" s="201">
        <v>2.0499999999999998</v>
      </c>
      <c r="V78" s="201">
        <v>0.3</v>
      </c>
      <c r="W78" s="201">
        <v>-4.97</v>
      </c>
      <c r="X78" s="201">
        <v>2.0299999999999998</v>
      </c>
      <c r="Y78" s="201">
        <v>0</v>
      </c>
      <c r="Z78" s="201">
        <v>4.03</v>
      </c>
      <c r="AA78" s="201">
        <v>1.31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-21.82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18.77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38.51</v>
      </c>
      <c r="K79" s="201">
        <v>16.73</v>
      </c>
      <c r="L79" s="201">
        <v>0.32</v>
      </c>
      <c r="M79" s="201">
        <v>2.11</v>
      </c>
      <c r="N79" s="201">
        <v>0.86</v>
      </c>
      <c r="O79" s="201">
        <v>2.42</v>
      </c>
      <c r="P79" s="201">
        <v>0.91</v>
      </c>
      <c r="Q79" s="201">
        <v>0.16</v>
      </c>
      <c r="R79" s="201">
        <v>0.61</v>
      </c>
      <c r="S79" s="201">
        <v>0.38</v>
      </c>
      <c r="T79" s="201">
        <v>0</v>
      </c>
      <c r="U79" s="201">
        <v>2.0499999999999998</v>
      </c>
      <c r="V79" s="201">
        <v>0.3</v>
      </c>
      <c r="W79" s="201">
        <v>5.6</v>
      </c>
      <c r="X79" s="201">
        <v>2.0299999999999998</v>
      </c>
      <c r="Y79" s="201">
        <v>0</v>
      </c>
      <c r="Z79" s="201">
        <v>4.03</v>
      </c>
      <c r="AA79" s="201">
        <v>1.31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-21.82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18.77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38.51</v>
      </c>
      <c r="K80" s="201">
        <v>16.72</v>
      </c>
      <c r="L80" s="201">
        <v>0.32</v>
      </c>
      <c r="M80" s="201">
        <v>2.11</v>
      </c>
      <c r="N80" s="201">
        <v>0.86</v>
      </c>
      <c r="O80" s="201">
        <v>2.42</v>
      </c>
      <c r="P80" s="201">
        <v>0.91</v>
      </c>
      <c r="Q80" s="201">
        <v>0.16</v>
      </c>
      <c r="R80" s="201">
        <v>0.61</v>
      </c>
      <c r="S80" s="201">
        <v>0.38</v>
      </c>
      <c r="T80" s="201">
        <v>0</v>
      </c>
      <c r="U80" s="201">
        <v>2.0499999999999998</v>
      </c>
      <c r="V80" s="201">
        <v>0.3</v>
      </c>
      <c r="W80" s="201">
        <v>5.6</v>
      </c>
      <c r="X80" s="201">
        <v>2.0299999999999998</v>
      </c>
      <c r="Y80" s="201">
        <v>0</v>
      </c>
      <c r="Z80" s="201">
        <v>4.03</v>
      </c>
      <c r="AA80" s="201">
        <v>1.31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-21.82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38.51</v>
      </c>
      <c r="K81" s="201">
        <v>16.72</v>
      </c>
      <c r="L81" s="201">
        <v>0.32</v>
      </c>
      <c r="M81" s="201">
        <v>2.11</v>
      </c>
      <c r="N81" s="201">
        <v>0.86</v>
      </c>
      <c r="O81" s="201">
        <v>2.42</v>
      </c>
      <c r="P81" s="201">
        <v>0.91</v>
      </c>
      <c r="Q81" s="201">
        <v>0.16</v>
      </c>
      <c r="R81" s="201">
        <v>0.61</v>
      </c>
      <c r="S81" s="201">
        <v>0.38</v>
      </c>
      <c r="T81" s="201">
        <v>0</v>
      </c>
      <c r="U81" s="201">
        <v>2.0499999999999998</v>
      </c>
      <c r="V81" s="201">
        <v>0.3</v>
      </c>
      <c r="W81" s="201">
        <v>5.6</v>
      </c>
      <c r="X81" s="201">
        <v>2.0299999999999998</v>
      </c>
      <c r="Y81" s="201">
        <v>0</v>
      </c>
      <c r="Z81" s="201">
        <v>4.03</v>
      </c>
      <c r="AA81" s="201">
        <v>1.31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-2.52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38.51</v>
      </c>
      <c r="K82" s="201">
        <v>16.72</v>
      </c>
      <c r="L82" s="201">
        <v>0.32</v>
      </c>
      <c r="M82" s="201">
        <v>2.11</v>
      </c>
      <c r="N82" s="201">
        <v>0.86</v>
      </c>
      <c r="O82" s="201">
        <v>2.42</v>
      </c>
      <c r="P82" s="201">
        <v>0.91</v>
      </c>
      <c r="Q82" s="201">
        <v>0.16</v>
      </c>
      <c r="R82" s="201">
        <v>0.61</v>
      </c>
      <c r="S82" s="201">
        <v>0.38</v>
      </c>
      <c r="T82" s="201">
        <v>0</v>
      </c>
      <c r="U82" s="201">
        <v>2.0499999999999998</v>
      </c>
      <c r="V82" s="201">
        <v>0.3</v>
      </c>
      <c r="W82" s="201">
        <v>5.6</v>
      </c>
      <c r="X82" s="201">
        <v>2.0299999999999998</v>
      </c>
      <c r="Y82" s="201">
        <v>0</v>
      </c>
      <c r="Z82" s="201">
        <v>4.03</v>
      </c>
      <c r="AA82" s="201">
        <v>1.31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-2.52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38.51</v>
      </c>
      <c r="K83" s="201">
        <v>-77.81</v>
      </c>
      <c r="L83" s="201">
        <v>0.28999999999999998</v>
      </c>
      <c r="M83" s="201">
        <v>2.11</v>
      </c>
      <c r="N83" s="201">
        <v>0.86</v>
      </c>
      <c r="O83" s="201">
        <v>2.42</v>
      </c>
      <c r="P83" s="201">
        <v>0.91</v>
      </c>
      <c r="Q83" s="201">
        <v>0.16</v>
      </c>
      <c r="R83" s="201">
        <v>0.61</v>
      </c>
      <c r="S83" s="201">
        <v>0.38</v>
      </c>
      <c r="T83" s="201">
        <v>0</v>
      </c>
      <c r="U83" s="201">
        <v>2.0499999999999998</v>
      </c>
      <c r="V83" s="201">
        <v>0.3</v>
      </c>
      <c r="W83" s="201">
        <v>5.6</v>
      </c>
      <c r="X83" s="201">
        <v>2.0299999999999998</v>
      </c>
      <c r="Y83" s="201">
        <v>0</v>
      </c>
      <c r="Z83" s="201">
        <v>4.03</v>
      </c>
      <c r="AA83" s="201">
        <v>1.31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-4.1399999999999997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38.51</v>
      </c>
      <c r="K84" s="201">
        <v>-78.3</v>
      </c>
      <c r="L84" s="201">
        <v>0.26</v>
      </c>
      <c r="M84" s="201">
        <v>2.11</v>
      </c>
      <c r="N84" s="201">
        <v>0.86</v>
      </c>
      <c r="O84" s="201">
        <v>2.42</v>
      </c>
      <c r="P84" s="201">
        <v>0.91</v>
      </c>
      <c r="Q84" s="201">
        <v>0.16</v>
      </c>
      <c r="R84" s="201">
        <v>0.61</v>
      </c>
      <c r="S84" s="201">
        <v>0.38</v>
      </c>
      <c r="T84" s="201">
        <v>0</v>
      </c>
      <c r="U84" s="201">
        <v>2.0499999999999998</v>
      </c>
      <c r="V84" s="201">
        <v>0.3</v>
      </c>
      <c r="W84" s="201">
        <v>5.6</v>
      </c>
      <c r="X84" s="201">
        <v>2.0299999999999998</v>
      </c>
      <c r="Y84" s="201">
        <v>0</v>
      </c>
      <c r="Z84" s="201">
        <v>4.03</v>
      </c>
      <c r="AA84" s="201">
        <v>1.31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-4.1399999999999997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38.51</v>
      </c>
      <c r="K85" s="201">
        <v>-78.48</v>
      </c>
      <c r="L85" s="201">
        <v>0.26</v>
      </c>
      <c r="M85" s="201">
        <v>2.11</v>
      </c>
      <c r="N85" s="201">
        <v>0.86</v>
      </c>
      <c r="O85" s="201">
        <v>2.42</v>
      </c>
      <c r="P85" s="201">
        <v>0.91</v>
      </c>
      <c r="Q85" s="201">
        <v>0.16</v>
      </c>
      <c r="R85" s="201">
        <v>0.61</v>
      </c>
      <c r="S85" s="201">
        <v>0.38</v>
      </c>
      <c r="T85" s="201">
        <v>0</v>
      </c>
      <c r="U85" s="201">
        <v>2.0499999999999998</v>
      </c>
      <c r="V85" s="201">
        <v>0.3</v>
      </c>
      <c r="W85" s="201">
        <v>5.6</v>
      </c>
      <c r="X85" s="201">
        <v>2.0299999999999998</v>
      </c>
      <c r="Y85" s="201">
        <v>0</v>
      </c>
      <c r="Z85" s="201">
        <v>4.03</v>
      </c>
      <c r="AA85" s="201">
        <v>1.31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-4.1399999999999997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38.51</v>
      </c>
      <c r="K86" s="201">
        <v>-78.3</v>
      </c>
      <c r="L86" s="201">
        <v>0.26</v>
      </c>
      <c r="M86" s="201">
        <v>2.11</v>
      </c>
      <c r="N86" s="201">
        <v>0.86</v>
      </c>
      <c r="O86" s="201">
        <v>2.42</v>
      </c>
      <c r="P86" s="201">
        <v>0.91</v>
      </c>
      <c r="Q86" s="201">
        <v>0.16</v>
      </c>
      <c r="R86" s="201">
        <v>0.61</v>
      </c>
      <c r="S86" s="201">
        <v>0.38</v>
      </c>
      <c r="T86" s="201">
        <v>0</v>
      </c>
      <c r="U86" s="201">
        <v>2.0499999999999998</v>
      </c>
      <c r="V86" s="201">
        <v>0.3</v>
      </c>
      <c r="W86" s="201">
        <v>5.6</v>
      </c>
      <c r="X86" s="201">
        <v>2.0299999999999998</v>
      </c>
      <c r="Y86" s="201">
        <v>0</v>
      </c>
      <c r="Z86" s="201">
        <v>4.03</v>
      </c>
      <c r="AA86" s="201">
        <v>1.31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-4.1399999999999997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38.51</v>
      </c>
      <c r="K87" s="201">
        <v>-78.75</v>
      </c>
      <c r="L87" s="201">
        <v>0.26</v>
      </c>
      <c r="M87" s="201">
        <v>2.11</v>
      </c>
      <c r="N87" s="201">
        <v>0.86</v>
      </c>
      <c r="O87" s="201">
        <v>2.42</v>
      </c>
      <c r="P87" s="201">
        <v>0.91</v>
      </c>
      <c r="Q87" s="201">
        <v>0.16</v>
      </c>
      <c r="R87" s="201">
        <v>0.61</v>
      </c>
      <c r="S87" s="201">
        <v>0.38</v>
      </c>
      <c r="T87" s="201">
        <v>0</v>
      </c>
      <c r="U87" s="201">
        <v>2.0499999999999998</v>
      </c>
      <c r="V87" s="201">
        <v>0.3</v>
      </c>
      <c r="W87" s="201">
        <v>5.6</v>
      </c>
      <c r="X87" s="201">
        <v>2.0299999999999998</v>
      </c>
      <c r="Y87" s="201">
        <v>0</v>
      </c>
      <c r="Z87" s="201">
        <v>4.03</v>
      </c>
      <c r="AA87" s="201">
        <v>1.31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-4.1399999999999997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38.51</v>
      </c>
      <c r="K88" s="201">
        <v>-78.3</v>
      </c>
      <c r="L88" s="201">
        <v>0.26</v>
      </c>
      <c r="M88" s="201">
        <v>2.11</v>
      </c>
      <c r="N88" s="201">
        <v>0.86</v>
      </c>
      <c r="O88" s="201">
        <v>2.42</v>
      </c>
      <c r="P88" s="201">
        <v>0.91</v>
      </c>
      <c r="Q88" s="201">
        <v>0.16</v>
      </c>
      <c r="R88" s="201">
        <v>0.61</v>
      </c>
      <c r="S88" s="201">
        <v>0.38</v>
      </c>
      <c r="T88" s="201">
        <v>0</v>
      </c>
      <c r="U88" s="201">
        <v>2.0499999999999998</v>
      </c>
      <c r="V88" s="201">
        <v>0.3</v>
      </c>
      <c r="W88" s="201">
        <v>5.6</v>
      </c>
      <c r="X88" s="201">
        <v>2.0299999999999998</v>
      </c>
      <c r="Y88" s="201">
        <v>0</v>
      </c>
      <c r="Z88" s="201">
        <v>4.03</v>
      </c>
      <c r="AA88" s="201">
        <v>1.31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-4.1399999999999997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38.51</v>
      </c>
      <c r="K89" s="201">
        <v>-80.08</v>
      </c>
      <c r="L89" s="201">
        <v>0.26</v>
      </c>
      <c r="M89" s="201">
        <v>2.11</v>
      </c>
      <c r="N89" s="201">
        <v>0.86</v>
      </c>
      <c r="O89" s="201">
        <v>2.42</v>
      </c>
      <c r="P89" s="201">
        <v>0.91</v>
      </c>
      <c r="Q89" s="201">
        <v>0.16</v>
      </c>
      <c r="R89" s="201">
        <v>0.61</v>
      </c>
      <c r="S89" s="201">
        <v>0.38</v>
      </c>
      <c r="T89" s="201">
        <v>0</v>
      </c>
      <c r="U89" s="201">
        <v>2.0499999999999998</v>
      </c>
      <c r="V89" s="201">
        <v>0.3</v>
      </c>
      <c r="W89" s="201">
        <v>5.6</v>
      </c>
      <c r="X89" s="201">
        <v>2.0299999999999998</v>
      </c>
      <c r="Y89" s="201">
        <v>0</v>
      </c>
      <c r="Z89" s="201">
        <v>4.03</v>
      </c>
      <c r="AA89" s="201">
        <v>1.31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-36.14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38.51</v>
      </c>
      <c r="K90" s="201">
        <v>2.4900000000000002</v>
      </c>
      <c r="L90" s="201">
        <v>0.26</v>
      </c>
      <c r="M90" s="201">
        <v>2.11</v>
      </c>
      <c r="N90" s="201">
        <v>0.86</v>
      </c>
      <c r="O90" s="201">
        <v>2.42</v>
      </c>
      <c r="P90" s="201">
        <v>0.91</v>
      </c>
      <c r="Q90" s="201">
        <v>0.16</v>
      </c>
      <c r="R90" s="201">
        <v>0.61</v>
      </c>
      <c r="S90" s="201">
        <v>0.38</v>
      </c>
      <c r="T90" s="201">
        <v>0</v>
      </c>
      <c r="U90" s="201">
        <v>2.0499999999999998</v>
      </c>
      <c r="V90" s="201">
        <v>0.3</v>
      </c>
      <c r="W90" s="201">
        <v>5.6</v>
      </c>
      <c r="X90" s="201">
        <v>2.0299999999999998</v>
      </c>
      <c r="Y90" s="201">
        <v>0</v>
      </c>
      <c r="Z90" s="201">
        <v>4.03</v>
      </c>
      <c r="AA90" s="201">
        <v>1.31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-36.14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38.51</v>
      </c>
      <c r="K91" s="201">
        <v>-80.180000000000007</v>
      </c>
      <c r="L91" s="201">
        <v>1.7</v>
      </c>
      <c r="M91" s="201">
        <v>2.11</v>
      </c>
      <c r="N91" s="201">
        <v>0.86</v>
      </c>
      <c r="O91" s="201">
        <v>2.42</v>
      </c>
      <c r="P91" s="201">
        <v>0.91</v>
      </c>
      <c r="Q91" s="201">
        <v>0.16</v>
      </c>
      <c r="R91" s="201">
        <v>0.61</v>
      </c>
      <c r="S91" s="201">
        <v>0.38</v>
      </c>
      <c r="T91" s="201">
        <v>0</v>
      </c>
      <c r="U91" s="201">
        <v>2.0499999999999998</v>
      </c>
      <c r="V91" s="201">
        <v>0.3</v>
      </c>
      <c r="W91" s="201">
        <v>5.6</v>
      </c>
      <c r="X91" s="201">
        <v>2.0299999999999998</v>
      </c>
      <c r="Y91" s="201">
        <v>0</v>
      </c>
      <c r="Z91" s="201">
        <v>4.03</v>
      </c>
      <c r="AA91" s="201">
        <v>1.31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-40.78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38.51</v>
      </c>
      <c r="K92" s="201">
        <v>-80.17</v>
      </c>
      <c r="L92" s="201">
        <v>1.7</v>
      </c>
      <c r="M92" s="201">
        <v>2.11</v>
      </c>
      <c r="N92" s="201">
        <v>0.86</v>
      </c>
      <c r="O92" s="201">
        <v>2.42</v>
      </c>
      <c r="P92" s="201">
        <v>0.91</v>
      </c>
      <c r="Q92" s="201">
        <v>0.16</v>
      </c>
      <c r="R92" s="201">
        <v>0.61</v>
      </c>
      <c r="S92" s="201">
        <v>0.38</v>
      </c>
      <c r="T92" s="201">
        <v>0</v>
      </c>
      <c r="U92" s="201">
        <v>2.0499999999999998</v>
      </c>
      <c r="V92" s="201">
        <v>0.3</v>
      </c>
      <c r="W92" s="201">
        <v>5.6</v>
      </c>
      <c r="X92" s="201">
        <v>2.0299999999999998</v>
      </c>
      <c r="Y92" s="201">
        <v>0</v>
      </c>
      <c r="Z92" s="201">
        <v>4.03</v>
      </c>
      <c r="AA92" s="201">
        <v>1.31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-40.78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38.51</v>
      </c>
      <c r="K93" s="201">
        <v>-80.180000000000007</v>
      </c>
      <c r="L93" s="201">
        <v>0.61</v>
      </c>
      <c r="M93" s="201">
        <v>2.11</v>
      </c>
      <c r="N93" s="201">
        <v>0.86</v>
      </c>
      <c r="O93" s="201">
        <v>2.42</v>
      </c>
      <c r="P93" s="201">
        <v>0.91</v>
      </c>
      <c r="Q93" s="201">
        <v>0.16</v>
      </c>
      <c r="R93" s="201">
        <v>0.61</v>
      </c>
      <c r="S93" s="201">
        <v>0.38</v>
      </c>
      <c r="T93" s="201">
        <v>0</v>
      </c>
      <c r="U93" s="201">
        <v>2.0499999999999998</v>
      </c>
      <c r="V93" s="201">
        <v>0.3</v>
      </c>
      <c r="W93" s="201">
        <v>5.6</v>
      </c>
      <c r="X93" s="201">
        <v>2.0299999999999998</v>
      </c>
      <c r="Y93" s="201">
        <v>0</v>
      </c>
      <c r="Z93" s="201">
        <v>4.03</v>
      </c>
      <c r="AA93" s="201">
        <v>1.31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-40.78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38.51</v>
      </c>
      <c r="K94" s="201">
        <v>15.98</v>
      </c>
      <c r="L94" s="201">
        <v>0.32</v>
      </c>
      <c r="M94" s="201">
        <v>2.11</v>
      </c>
      <c r="N94" s="201">
        <v>0.86</v>
      </c>
      <c r="O94" s="201">
        <v>2.42</v>
      </c>
      <c r="P94" s="201">
        <v>0.91</v>
      </c>
      <c r="Q94" s="201">
        <v>0.16</v>
      </c>
      <c r="R94" s="201">
        <v>0.61</v>
      </c>
      <c r="S94" s="201">
        <v>0.38</v>
      </c>
      <c r="T94" s="201">
        <v>0</v>
      </c>
      <c r="U94" s="201">
        <v>2.0499999999999998</v>
      </c>
      <c r="V94" s="201">
        <v>0.3</v>
      </c>
      <c r="W94" s="201">
        <v>5.6</v>
      </c>
      <c r="X94" s="201">
        <v>2.0299999999999998</v>
      </c>
      <c r="Y94" s="201">
        <v>0</v>
      </c>
      <c r="Z94" s="201">
        <v>4.03</v>
      </c>
      <c r="AA94" s="201">
        <v>1.31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-40.78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38.51</v>
      </c>
      <c r="K95" s="201">
        <v>15.72</v>
      </c>
      <c r="L95" s="201">
        <v>0.32</v>
      </c>
      <c r="M95" s="201">
        <v>2.11</v>
      </c>
      <c r="N95" s="201">
        <v>0.86</v>
      </c>
      <c r="O95" s="201">
        <v>2.42</v>
      </c>
      <c r="P95" s="201">
        <v>0.91</v>
      </c>
      <c r="Q95" s="201">
        <v>0.16</v>
      </c>
      <c r="R95" s="201">
        <v>0.61</v>
      </c>
      <c r="S95" s="201">
        <v>0.38</v>
      </c>
      <c r="T95" s="201">
        <v>0</v>
      </c>
      <c r="U95" s="201">
        <v>2.0499999999999998</v>
      </c>
      <c r="V95" s="201">
        <v>0.3</v>
      </c>
      <c r="W95" s="201">
        <v>5.6</v>
      </c>
      <c r="X95" s="201">
        <v>2.0299999999999998</v>
      </c>
      <c r="Y95" s="201">
        <v>0</v>
      </c>
      <c r="Z95" s="201">
        <v>4.03</v>
      </c>
      <c r="AA95" s="201">
        <v>1.31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-40.78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38.51</v>
      </c>
      <c r="K96" s="201">
        <v>15.91</v>
      </c>
      <c r="L96" s="201">
        <v>0.32</v>
      </c>
      <c r="M96" s="201">
        <v>2.11</v>
      </c>
      <c r="N96" s="201">
        <v>0.86</v>
      </c>
      <c r="O96" s="201">
        <v>2.42</v>
      </c>
      <c r="P96" s="201">
        <v>0.91</v>
      </c>
      <c r="Q96" s="201">
        <v>0.16</v>
      </c>
      <c r="R96" s="201">
        <v>0.61</v>
      </c>
      <c r="S96" s="201">
        <v>0.38</v>
      </c>
      <c r="T96" s="201">
        <v>0</v>
      </c>
      <c r="U96" s="201">
        <v>2.0499999999999998</v>
      </c>
      <c r="V96" s="201">
        <v>0.3</v>
      </c>
      <c r="W96" s="201">
        <v>5.6</v>
      </c>
      <c r="X96" s="201">
        <v>2.0299999999999998</v>
      </c>
      <c r="Y96" s="201">
        <v>0</v>
      </c>
      <c r="Z96" s="201">
        <v>4.03</v>
      </c>
      <c r="AA96" s="201">
        <v>1.31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-40.78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38.51</v>
      </c>
      <c r="K97" s="201">
        <v>15.72</v>
      </c>
      <c r="L97" s="201">
        <v>0.32</v>
      </c>
      <c r="M97" s="201">
        <v>2.11</v>
      </c>
      <c r="N97" s="201">
        <v>0.86</v>
      </c>
      <c r="O97" s="201">
        <v>2.42</v>
      </c>
      <c r="P97" s="201">
        <v>0.91</v>
      </c>
      <c r="Q97" s="201">
        <v>0.16</v>
      </c>
      <c r="R97" s="201">
        <v>0.61</v>
      </c>
      <c r="S97" s="201">
        <v>0.38</v>
      </c>
      <c r="T97" s="201">
        <v>0</v>
      </c>
      <c r="U97" s="201">
        <v>2.0499999999999998</v>
      </c>
      <c r="V97" s="201">
        <v>0.3</v>
      </c>
      <c r="W97" s="201">
        <v>5.6</v>
      </c>
      <c r="X97" s="201">
        <v>2.0299999999999998</v>
      </c>
      <c r="Y97" s="201">
        <v>0</v>
      </c>
      <c r="Z97" s="201">
        <v>4.03</v>
      </c>
      <c r="AA97" s="201">
        <v>1.31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-40.78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38.51</v>
      </c>
      <c r="K98" s="201">
        <v>15.91</v>
      </c>
      <c r="L98" s="201">
        <v>0.32</v>
      </c>
      <c r="M98" s="201">
        <v>2.11</v>
      </c>
      <c r="N98" s="201">
        <v>0.86</v>
      </c>
      <c r="O98" s="201">
        <v>2.42</v>
      </c>
      <c r="P98" s="201">
        <v>0.91</v>
      </c>
      <c r="Q98" s="201">
        <v>0.16</v>
      </c>
      <c r="R98" s="201">
        <v>0.61</v>
      </c>
      <c r="S98" s="201">
        <v>0.38</v>
      </c>
      <c r="T98" s="201">
        <v>0</v>
      </c>
      <c r="U98" s="201">
        <v>2.0499999999999998</v>
      </c>
      <c r="V98" s="201">
        <v>0.3</v>
      </c>
      <c r="W98" s="201">
        <v>5.6</v>
      </c>
      <c r="X98" s="201">
        <v>2.0299999999999998</v>
      </c>
      <c r="Y98" s="201">
        <v>0</v>
      </c>
      <c r="Z98" s="201">
        <v>4.03</v>
      </c>
      <c r="AA98" s="201">
        <v>1.31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-40.78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0.44894999999999963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0.92256000000000138</v>
      </c>
      <c r="K99">
        <f t="shared" si="0"/>
        <v>1.3939049999999991</v>
      </c>
      <c r="L99">
        <f t="shared" si="0"/>
        <v>1.6475000000000027E-3</v>
      </c>
      <c r="M99">
        <f t="shared" si="0"/>
        <v>5.0640000000000115E-2</v>
      </c>
      <c r="N99">
        <f t="shared" si="0"/>
        <v>2.064499999999999E-2</v>
      </c>
      <c r="O99">
        <f t="shared" si="0"/>
        <v>5.8079999999999882E-2</v>
      </c>
      <c r="P99">
        <f t="shared" si="0"/>
        <v>2.2344999999999952E-2</v>
      </c>
      <c r="Q99">
        <f t="shared" si="0"/>
        <v>3.7350000000000022E-3</v>
      </c>
      <c r="R99">
        <f t="shared" si="0"/>
        <v>1.4772499999999989E-2</v>
      </c>
      <c r="S99">
        <f t="shared" si="0"/>
        <v>-2.9025000000000014E-3</v>
      </c>
      <c r="T99">
        <f t="shared" si="0"/>
        <v>0</v>
      </c>
      <c r="U99">
        <f t="shared" si="0"/>
        <v>4.920000000000007E-2</v>
      </c>
      <c r="V99">
        <f t="shared" si="0"/>
        <v>-6.5279999999999935E-2</v>
      </c>
      <c r="W99">
        <f t="shared" si="0"/>
        <v>6.077749999999995E-2</v>
      </c>
      <c r="X99">
        <f t="shared" si="0"/>
        <v>5.045249999999999E-2</v>
      </c>
      <c r="Y99">
        <f t="shared" si="0"/>
        <v>0</v>
      </c>
      <c r="Z99">
        <f t="shared" si="0"/>
        <v>9.6219999999999806E-2</v>
      </c>
      <c r="AA99">
        <f t="shared" si="0"/>
        <v>3.1175000000000033E-2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-8.8589999999999947E-2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78</v>
      </c>
      <c r="C3" s="102">
        <f>'IDT-1 Calculation'!DG3</f>
        <v>-78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45</v>
      </c>
      <c r="C4" s="94">
        <f>'IDT-1 Calculation'!DG4</f>
        <v>-45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14</v>
      </c>
      <c r="C27" s="94">
        <f>'IDT-1 Calculation'!DG27</f>
        <v>-5.9269999999999996</v>
      </c>
      <c r="D27" s="94">
        <f>'IDT-1 Calculation'!DH27</f>
        <v>0</v>
      </c>
      <c r="E27" s="94">
        <f>'IDT-1 Calculation'!DI27</f>
        <v>0</v>
      </c>
      <c r="F27" s="94">
        <f>'IDT-1 Calculation'!DJ27</f>
        <v>-8.0730000000000004</v>
      </c>
      <c r="G27" s="99">
        <f t="shared" si="0"/>
        <v>0</v>
      </c>
    </row>
    <row r="28" spans="1:7">
      <c r="A28" s="98" t="s">
        <v>70</v>
      </c>
      <c r="B28" s="94">
        <f>'IDT-1 Calculation'!DF28</f>
        <v>22</v>
      </c>
      <c r="C28" s="94">
        <f>'IDT-1 Calculation'!DG28</f>
        <v>-9.3140000000000001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-12.686</v>
      </c>
      <c r="G28" s="99">
        <f t="shared" si="0"/>
        <v>0</v>
      </c>
    </row>
    <row r="29" spans="1:7">
      <c r="A29" s="98" t="s">
        <v>71</v>
      </c>
      <c r="B29" s="94">
        <f>'IDT-1 Calculation'!DF29</f>
        <v>32</v>
      </c>
      <c r="C29" s="94">
        <f>'IDT-1 Calculation'!DG29</f>
        <v>-13.548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-18.452000000000002</v>
      </c>
      <c r="G29" s="99">
        <f t="shared" si="0"/>
        <v>0</v>
      </c>
    </row>
    <row r="30" spans="1:7">
      <c r="A30" s="98" t="s">
        <v>72</v>
      </c>
      <c r="B30" s="94">
        <f>'IDT-1 Calculation'!DF30</f>
        <v>31</v>
      </c>
      <c r="C30" s="94">
        <f>'IDT-1 Calculation'!DG30</f>
        <v>-13.124000000000001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-17.876000000000001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34</v>
      </c>
      <c r="C31" s="94">
        <f>'IDT-1 Calculation'!DG31</f>
        <v>-14.394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-19.606000000000002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28</v>
      </c>
      <c r="C32" s="94">
        <f>'IDT-1 Calculation'!DG32</f>
        <v>-11.853999999999999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-16.146000000000001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22</v>
      </c>
      <c r="C33" s="94">
        <f>'IDT-1 Calculation'!DG33</f>
        <v>-9.3140000000000001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-12.686</v>
      </c>
      <c r="G33" s="99">
        <f t="shared" si="0"/>
        <v>0</v>
      </c>
    </row>
    <row r="34" spans="1:7">
      <c r="A34" s="98" t="s">
        <v>76</v>
      </c>
      <c r="B34" s="94">
        <f>'IDT-1 Calculation'!DF34</f>
        <v>41</v>
      </c>
      <c r="C34" s="94">
        <f>'IDT-1 Calculation'!DG34</f>
        <v>-41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50</v>
      </c>
      <c r="C35" s="94">
        <f>'IDT-1 Calculation'!DG35</f>
        <v>-50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24</v>
      </c>
      <c r="C36" s="94">
        <f>'IDT-1 Calculation'!DG36</f>
        <v>-24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13</v>
      </c>
      <c r="C37" s="94">
        <f>'IDT-1 Calculation'!DG37</f>
        <v>-13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3</v>
      </c>
      <c r="C38" s="94">
        <f>'IDT-1 Calculation'!DG38</f>
        <v>-3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33</v>
      </c>
      <c r="C39" s="94">
        <f>'IDT-1 Calculation'!DG39</f>
        <v>-33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29</v>
      </c>
      <c r="C40" s="94">
        <f>'IDT-1 Calculation'!DG40</f>
        <v>-29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23</v>
      </c>
      <c r="C41" s="94">
        <f>'IDT-1 Calculation'!DG41</f>
        <v>-23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21</v>
      </c>
      <c r="C42" s="94">
        <f>'IDT-1 Calculation'!DG42</f>
        <v>-21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50</v>
      </c>
      <c r="C68" s="94">
        <f>'IDT-1 Calculation'!DG68</f>
        <v>-50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95</v>
      </c>
      <c r="C69" s="94">
        <f>'IDT-1 Calculation'!DG69</f>
        <v>-95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137</v>
      </c>
      <c r="C70" s="94">
        <f>'IDT-1 Calculation'!DG70</f>
        <v>-137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192</v>
      </c>
      <c r="C71" s="94">
        <f>'IDT-1 Calculation'!DG71</f>
        <v>-192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182</v>
      </c>
      <c r="C72" s="94">
        <f>'IDT-1 Calculation'!DG72</f>
        <v>-182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167</v>
      </c>
      <c r="C73" s="94">
        <f>'IDT-1 Calculation'!DG73</f>
        <v>-167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162</v>
      </c>
      <c r="C74" s="94">
        <f>'IDT-1 Calculation'!DG74</f>
        <v>-162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147</v>
      </c>
      <c r="C75" s="94">
        <f>'IDT-1 Calculation'!DG75</f>
        <v>-147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101</v>
      </c>
      <c r="C76" s="94">
        <f>'IDT-1 Calculation'!DG76</f>
        <v>-101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124</v>
      </c>
      <c r="C77" s="94">
        <f>'IDT-1 Calculation'!DG77</f>
        <v>-124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109</v>
      </c>
      <c r="C78" s="94">
        <f>'IDT-1 Calculation'!DG78</f>
        <v>-109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175</v>
      </c>
      <c r="C79" s="94">
        <f>'IDT-1 Calculation'!DG79</f>
        <v>-175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175</v>
      </c>
      <c r="C80" s="94">
        <f>'IDT-1 Calculation'!DG80</f>
        <v>-175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180</v>
      </c>
      <c r="C81" s="94">
        <f>'IDT-1 Calculation'!DG81</f>
        <v>-180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109</v>
      </c>
      <c r="C82" s="94">
        <f>'IDT-1 Calculation'!DG82</f>
        <v>-109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114</v>
      </c>
      <c r="C83" s="94">
        <f>'IDT-1 Calculation'!DG83</f>
        <v>-114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109</v>
      </c>
      <c r="C84" s="94">
        <f>'IDT-1 Calculation'!DG84</f>
        <v>-109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114</v>
      </c>
      <c r="C85" s="94">
        <f>'IDT-1 Calculation'!DG85</f>
        <v>-114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124</v>
      </c>
      <c r="C86" s="94">
        <f>'IDT-1 Calculation'!DG86</f>
        <v>-124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139</v>
      </c>
      <c r="C87" s="94">
        <f>'IDT-1 Calculation'!DG87</f>
        <v>-139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149</v>
      </c>
      <c r="C88" s="94">
        <f>'IDT-1 Calculation'!DG88</f>
        <v>-149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149</v>
      </c>
      <c r="C89" s="94">
        <f>'IDT-1 Calculation'!DG89</f>
        <v>-149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149</v>
      </c>
      <c r="C90" s="94">
        <f>'IDT-1 Calculation'!DG90</f>
        <v>-149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79</v>
      </c>
      <c r="C91" s="94">
        <f>'IDT-1 Calculation'!DG91</f>
        <v>-79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61</v>
      </c>
      <c r="C92" s="94">
        <f>'IDT-1 Calculation'!DG92</f>
        <v>-61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66</v>
      </c>
      <c r="C93" s="94">
        <f>'IDT-1 Calculation'!DG93</f>
        <v>-66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76</v>
      </c>
      <c r="C94" s="94">
        <f>'IDT-1 Calculation'!DG94</f>
        <v>-76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86</v>
      </c>
      <c r="C95" s="94">
        <f>'IDT-1 Calculation'!DG95</f>
        <v>-86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96</v>
      </c>
      <c r="C96" s="94">
        <f>'IDT-1 Calculation'!DG96</f>
        <v>-96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106</v>
      </c>
      <c r="C97" s="94">
        <f>'IDT-1 Calculation'!DG97</f>
        <v>-106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116</v>
      </c>
      <c r="C98" s="107">
        <f>'IDT-1 Calculation'!DG98</f>
        <v>-116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1.0952500000000001</v>
      </c>
      <c r="C99" s="110">
        <f>SUM(C3:C98)/4000</f>
        <v>-1.06886875</v>
      </c>
      <c r="D99" s="110">
        <f>SUM(D3:D98)/4000</f>
        <v>0</v>
      </c>
      <c r="E99" s="110">
        <f>SUM(E3:E98)/4000</f>
        <v>0</v>
      </c>
      <c r="F99" s="110">
        <f>SUM(F3:F98)/4000</f>
        <v>-2.6381250000000002E-2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5.39</v>
      </c>
      <c r="L3" s="201">
        <v>2.0099999999999998</v>
      </c>
      <c r="M3" s="201">
        <v>0</v>
      </c>
      <c r="N3" s="201">
        <v>0.51</v>
      </c>
      <c r="O3" s="201">
        <v>1.67</v>
      </c>
      <c r="P3" s="201">
        <v>2.2799999999999998</v>
      </c>
      <c r="Q3" s="201">
        <v>0.09</v>
      </c>
      <c r="R3" s="201">
        <v>0.36</v>
      </c>
      <c r="S3" s="201">
        <v>0.22</v>
      </c>
      <c r="T3" s="201">
        <v>0</v>
      </c>
      <c r="U3" s="201">
        <v>10.92</v>
      </c>
      <c r="V3" s="201">
        <v>0.17</v>
      </c>
      <c r="W3" s="201">
        <v>0.28999999999999998</v>
      </c>
      <c r="X3" s="201">
        <v>1.24</v>
      </c>
      <c r="Y3" s="201">
        <v>0</v>
      </c>
      <c r="Z3" s="201">
        <v>2.33</v>
      </c>
      <c r="AA3" s="201">
        <v>0.76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5.39</v>
      </c>
      <c r="L4" s="201">
        <v>2.0099999999999998</v>
      </c>
      <c r="M4" s="201">
        <v>0</v>
      </c>
      <c r="N4" s="201">
        <v>0.5</v>
      </c>
      <c r="O4" s="201">
        <v>1.67</v>
      </c>
      <c r="P4" s="201">
        <v>2.2799999999999998</v>
      </c>
      <c r="Q4" s="201">
        <v>0.09</v>
      </c>
      <c r="R4" s="201">
        <v>0.36</v>
      </c>
      <c r="S4" s="201">
        <v>0.22</v>
      </c>
      <c r="T4" s="201">
        <v>0</v>
      </c>
      <c r="U4" s="201">
        <v>10.92</v>
      </c>
      <c r="V4" s="201">
        <v>0.17</v>
      </c>
      <c r="W4" s="201">
        <v>0.28999999999999998</v>
      </c>
      <c r="X4" s="201">
        <v>1.24</v>
      </c>
      <c r="Y4" s="201">
        <v>0</v>
      </c>
      <c r="Z4" s="201">
        <v>2.33</v>
      </c>
      <c r="AA4" s="201">
        <v>0.76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5.39</v>
      </c>
      <c r="L5" s="201">
        <v>2.15</v>
      </c>
      <c r="M5" s="201">
        <v>0</v>
      </c>
      <c r="N5" s="201">
        <v>0.5</v>
      </c>
      <c r="O5" s="201">
        <v>1.67</v>
      </c>
      <c r="P5" s="201">
        <v>2.2799999999999998</v>
      </c>
      <c r="Q5" s="201">
        <v>0.09</v>
      </c>
      <c r="R5" s="201">
        <v>0.36</v>
      </c>
      <c r="S5" s="201">
        <v>0.22</v>
      </c>
      <c r="T5" s="201">
        <v>0</v>
      </c>
      <c r="U5" s="201">
        <v>10.92</v>
      </c>
      <c r="V5" s="201">
        <v>0.17</v>
      </c>
      <c r="W5" s="201">
        <v>0.28999999999999998</v>
      </c>
      <c r="X5" s="201">
        <v>1.24</v>
      </c>
      <c r="Y5" s="201">
        <v>0</v>
      </c>
      <c r="Z5" s="201">
        <v>2.33</v>
      </c>
      <c r="AA5" s="201">
        <v>0.76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5.39</v>
      </c>
      <c r="L6" s="201">
        <v>2.15</v>
      </c>
      <c r="M6" s="201">
        <v>0</v>
      </c>
      <c r="N6" s="201">
        <v>0.5</v>
      </c>
      <c r="O6" s="201">
        <v>1.67</v>
      </c>
      <c r="P6" s="201">
        <v>2.2799999999999998</v>
      </c>
      <c r="Q6" s="201">
        <v>0.09</v>
      </c>
      <c r="R6" s="201">
        <v>0.36</v>
      </c>
      <c r="S6" s="201">
        <v>0.22</v>
      </c>
      <c r="T6" s="201">
        <v>0</v>
      </c>
      <c r="U6" s="201">
        <v>10.92</v>
      </c>
      <c r="V6" s="201">
        <v>0.17</v>
      </c>
      <c r="W6" s="201">
        <v>0.28999999999999998</v>
      </c>
      <c r="X6" s="201">
        <v>1.24</v>
      </c>
      <c r="Y6" s="201">
        <v>0</v>
      </c>
      <c r="Z6" s="201">
        <v>2.33</v>
      </c>
      <c r="AA6" s="201">
        <v>0.76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5.39</v>
      </c>
      <c r="L7" s="201">
        <v>2.15</v>
      </c>
      <c r="M7" s="201">
        <v>0</v>
      </c>
      <c r="N7" s="201">
        <v>0.5</v>
      </c>
      <c r="O7" s="201">
        <v>1.67</v>
      </c>
      <c r="P7" s="201">
        <v>2.2799999999999998</v>
      </c>
      <c r="Q7" s="201">
        <v>0.09</v>
      </c>
      <c r="R7" s="201">
        <v>0.36</v>
      </c>
      <c r="S7" s="201">
        <v>0.22</v>
      </c>
      <c r="T7" s="201">
        <v>0</v>
      </c>
      <c r="U7" s="201">
        <v>10.92</v>
      </c>
      <c r="V7" s="201">
        <v>0.17</v>
      </c>
      <c r="W7" s="201">
        <v>0.28999999999999998</v>
      </c>
      <c r="X7" s="201">
        <v>1.24</v>
      </c>
      <c r="Y7" s="201">
        <v>0</v>
      </c>
      <c r="Z7" s="201">
        <v>2.33</v>
      </c>
      <c r="AA7" s="201">
        <v>0.76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5.39</v>
      </c>
      <c r="L8" s="201">
        <v>2.15</v>
      </c>
      <c r="M8" s="201">
        <v>0</v>
      </c>
      <c r="N8" s="201">
        <v>0.5</v>
      </c>
      <c r="O8" s="201">
        <v>1.67</v>
      </c>
      <c r="P8" s="201">
        <v>2.2799999999999998</v>
      </c>
      <c r="Q8" s="201">
        <v>0.09</v>
      </c>
      <c r="R8" s="201">
        <v>0.36</v>
      </c>
      <c r="S8" s="201">
        <v>0.22</v>
      </c>
      <c r="T8" s="201">
        <v>0</v>
      </c>
      <c r="U8" s="201">
        <v>10.92</v>
      </c>
      <c r="V8" s="201">
        <v>0.17</v>
      </c>
      <c r="W8" s="201">
        <v>0.28999999999999998</v>
      </c>
      <c r="X8" s="201">
        <v>1.24</v>
      </c>
      <c r="Y8" s="201">
        <v>0</v>
      </c>
      <c r="Z8" s="201">
        <v>2.33</v>
      </c>
      <c r="AA8" s="201">
        <v>0.76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5.39</v>
      </c>
      <c r="L9" s="201">
        <v>2.15</v>
      </c>
      <c r="M9" s="201">
        <v>0</v>
      </c>
      <c r="N9" s="201">
        <v>0.5</v>
      </c>
      <c r="O9" s="201">
        <v>1.67</v>
      </c>
      <c r="P9" s="201">
        <v>2.2799999999999998</v>
      </c>
      <c r="Q9" s="201">
        <v>0.09</v>
      </c>
      <c r="R9" s="201">
        <v>0.36</v>
      </c>
      <c r="S9" s="201">
        <v>0.22</v>
      </c>
      <c r="T9" s="201">
        <v>0</v>
      </c>
      <c r="U9" s="201">
        <v>10.92</v>
      </c>
      <c r="V9" s="201">
        <v>0.17</v>
      </c>
      <c r="W9" s="201">
        <v>0.28999999999999998</v>
      </c>
      <c r="X9" s="201">
        <v>1.24</v>
      </c>
      <c r="Y9" s="201">
        <v>0</v>
      </c>
      <c r="Z9" s="201">
        <v>2.33</v>
      </c>
      <c r="AA9" s="201">
        <v>0.76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5.39</v>
      </c>
      <c r="L10" s="201">
        <v>2.15</v>
      </c>
      <c r="M10" s="201">
        <v>0</v>
      </c>
      <c r="N10" s="201">
        <v>0.5</v>
      </c>
      <c r="O10" s="201">
        <v>1.67</v>
      </c>
      <c r="P10" s="201">
        <v>2.2799999999999998</v>
      </c>
      <c r="Q10" s="201">
        <v>0.09</v>
      </c>
      <c r="R10" s="201">
        <v>0.36</v>
      </c>
      <c r="S10" s="201">
        <v>0.22</v>
      </c>
      <c r="T10" s="201">
        <v>0</v>
      </c>
      <c r="U10" s="201">
        <v>10.92</v>
      </c>
      <c r="V10" s="201">
        <v>0.17</v>
      </c>
      <c r="W10" s="201">
        <v>0.28999999999999998</v>
      </c>
      <c r="X10" s="201">
        <v>1.24</v>
      </c>
      <c r="Y10" s="201">
        <v>0</v>
      </c>
      <c r="Z10" s="201">
        <v>2.33</v>
      </c>
      <c r="AA10" s="201">
        <v>0.76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5.39</v>
      </c>
      <c r="L11" s="201">
        <v>2.15</v>
      </c>
      <c r="M11" s="201">
        <v>0</v>
      </c>
      <c r="N11" s="201">
        <v>0.5</v>
      </c>
      <c r="O11" s="201">
        <v>1.67</v>
      </c>
      <c r="P11" s="201">
        <v>2.2799999999999998</v>
      </c>
      <c r="Q11" s="201">
        <v>0.09</v>
      </c>
      <c r="R11" s="201">
        <v>0.36</v>
      </c>
      <c r="S11" s="201">
        <v>0.22</v>
      </c>
      <c r="T11" s="201">
        <v>0</v>
      </c>
      <c r="U11" s="201">
        <v>10.92</v>
      </c>
      <c r="V11" s="201">
        <v>0.17</v>
      </c>
      <c r="W11" s="201">
        <v>0.28999999999999998</v>
      </c>
      <c r="X11" s="201">
        <v>1.24</v>
      </c>
      <c r="Y11" s="201">
        <v>0</v>
      </c>
      <c r="Z11" s="201">
        <v>2.33</v>
      </c>
      <c r="AA11" s="201">
        <v>0.76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66.58</v>
      </c>
      <c r="L12" s="201">
        <v>2.15</v>
      </c>
      <c r="M12" s="201">
        <v>0</v>
      </c>
      <c r="N12" s="201">
        <v>0.5</v>
      </c>
      <c r="O12" s="201">
        <v>1.67</v>
      </c>
      <c r="P12" s="201">
        <v>2.2799999999999998</v>
      </c>
      <c r="Q12" s="201">
        <v>0.09</v>
      </c>
      <c r="R12" s="201">
        <v>0.36</v>
      </c>
      <c r="S12" s="201">
        <v>0.22</v>
      </c>
      <c r="T12" s="201">
        <v>0</v>
      </c>
      <c r="U12" s="201">
        <v>10.92</v>
      </c>
      <c r="V12" s="201">
        <v>0.17</v>
      </c>
      <c r="W12" s="201">
        <v>0.28999999999999998</v>
      </c>
      <c r="X12" s="201">
        <v>1.24</v>
      </c>
      <c r="Y12" s="201">
        <v>0</v>
      </c>
      <c r="Z12" s="201">
        <v>2.33</v>
      </c>
      <c r="AA12" s="201">
        <v>0.76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66.58</v>
      </c>
      <c r="L13" s="201">
        <v>2.15</v>
      </c>
      <c r="M13" s="201">
        <v>0</v>
      </c>
      <c r="N13" s="201">
        <v>0.5</v>
      </c>
      <c r="O13" s="201">
        <v>1.67</v>
      </c>
      <c r="P13" s="201">
        <v>2.2799999999999998</v>
      </c>
      <c r="Q13" s="201">
        <v>0.09</v>
      </c>
      <c r="R13" s="201">
        <v>0.35</v>
      </c>
      <c r="S13" s="201">
        <v>0.22</v>
      </c>
      <c r="T13" s="201">
        <v>0</v>
      </c>
      <c r="U13" s="201">
        <v>10.92</v>
      </c>
      <c r="V13" s="201">
        <v>0.17</v>
      </c>
      <c r="W13" s="201">
        <v>0.28999999999999998</v>
      </c>
      <c r="X13" s="201">
        <v>1.24</v>
      </c>
      <c r="Y13" s="201">
        <v>0</v>
      </c>
      <c r="Z13" s="201">
        <v>2.33</v>
      </c>
      <c r="AA13" s="201">
        <v>0.76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66.58</v>
      </c>
      <c r="L14" s="201">
        <v>2.15</v>
      </c>
      <c r="M14" s="201">
        <v>0</v>
      </c>
      <c r="N14" s="201">
        <v>0.5</v>
      </c>
      <c r="O14" s="201">
        <v>1.67</v>
      </c>
      <c r="P14" s="201">
        <v>2.2799999999999998</v>
      </c>
      <c r="Q14" s="201">
        <v>0.09</v>
      </c>
      <c r="R14" s="201">
        <v>0.51</v>
      </c>
      <c r="S14" s="201">
        <v>0.22</v>
      </c>
      <c r="T14" s="201">
        <v>0</v>
      </c>
      <c r="U14" s="201">
        <v>10.92</v>
      </c>
      <c r="V14" s="201">
        <v>0.17</v>
      </c>
      <c r="W14" s="201">
        <v>0.28999999999999998</v>
      </c>
      <c r="X14" s="201">
        <v>1.24</v>
      </c>
      <c r="Y14" s="201">
        <v>0</v>
      </c>
      <c r="Z14" s="201">
        <v>2.33</v>
      </c>
      <c r="AA14" s="201">
        <v>0.76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76.25</v>
      </c>
      <c r="L15" s="201">
        <v>29.36</v>
      </c>
      <c r="M15" s="201">
        <v>0</v>
      </c>
      <c r="N15" s="201">
        <v>0.5</v>
      </c>
      <c r="O15" s="201">
        <v>1.67</v>
      </c>
      <c r="P15" s="201">
        <v>2.2799999999999998</v>
      </c>
      <c r="Q15" s="201">
        <v>0.09</v>
      </c>
      <c r="R15" s="201">
        <v>0.36</v>
      </c>
      <c r="S15" s="201">
        <v>0.22</v>
      </c>
      <c r="T15" s="201">
        <v>0</v>
      </c>
      <c r="U15" s="201">
        <v>10.92</v>
      </c>
      <c r="V15" s="201">
        <v>0.17</v>
      </c>
      <c r="W15" s="201">
        <v>0.28999999999999998</v>
      </c>
      <c r="X15" s="201">
        <v>1.24</v>
      </c>
      <c r="Y15" s="201">
        <v>0</v>
      </c>
      <c r="Z15" s="201">
        <v>2.33</v>
      </c>
      <c r="AA15" s="201">
        <v>0.76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76.25</v>
      </c>
      <c r="L16" s="201">
        <v>30.42</v>
      </c>
      <c r="M16" s="201">
        <v>0</v>
      </c>
      <c r="N16" s="201">
        <v>0.5</v>
      </c>
      <c r="O16" s="201">
        <v>1.67</v>
      </c>
      <c r="P16" s="201">
        <v>2.2799999999999998</v>
      </c>
      <c r="Q16" s="201">
        <v>0.09</v>
      </c>
      <c r="R16" s="201">
        <v>0.36</v>
      </c>
      <c r="S16" s="201">
        <v>0.22</v>
      </c>
      <c r="T16" s="201">
        <v>0</v>
      </c>
      <c r="U16" s="201">
        <v>10.92</v>
      </c>
      <c r="V16" s="201">
        <v>0.17</v>
      </c>
      <c r="W16" s="201">
        <v>0.28999999999999998</v>
      </c>
      <c r="X16" s="201">
        <v>1.24</v>
      </c>
      <c r="Y16" s="201">
        <v>0</v>
      </c>
      <c r="Z16" s="201">
        <v>2.33</v>
      </c>
      <c r="AA16" s="201">
        <v>0.76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76.25</v>
      </c>
      <c r="L17" s="201">
        <v>30.42</v>
      </c>
      <c r="M17" s="201">
        <v>0</v>
      </c>
      <c r="N17" s="201">
        <v>0.5</v>
      </c>
      <c r="O17" s="201">
        <v>1.67</v>
      </c>
      <c r="P17" s="201">
        <v>2.2799999999999998</v>
      </c>
      <c r="Q17" s="201">
        <v>0.09</v>
      </c>
      <c r="R17" s="201">
        <v>0.36</v>
      </c>
      <c r="S17" s="201">
        <v>0.22</v>
      </c>
      <c r="T17" s="201">
        <v>0</v>
      </c>
      <c r="U17" s="201">
        <v>10.92</v>
      </c>
      <c r="V17" s="201">
        <v>0.17</v>
      </c>
      <c r="W17" s="201">
        <v>0.28999999999999998</v>
      </c>
      <c r="X17" s="201">
        <v>1.24</v>
      </c>
      <c r="Y17" s="201">
        <v>0</v>
      </c>
      <c r="Z17" s="201">
        <v>2.33</v>
      </c>
      <c r="AA17" s="201">
        <v>0.76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76.25</v>
      </c>
      <c r="L18" s="201">
        <v>30.42</v>
      </c>
      <c r="M18" s="201">
        <v>0</v>
      </c>
      <c r="N18" s="201">
        <v>0.5</v>
      </c>
      <c r="O18" s="201">
        <v>1.67</v>
      </c>
      <c r="P18" s="201">
        <v>2.2799999999999998</v>
      </c>
      <c r="Q18" s="201">
        <v>0.09</v>
      </c>
      <c r="R18" s="201">
        <v>0.36</v>
      </c>
      <c r="S18" s="201">
        <v>0.22</v>
      </c>
      <c r="T18" s="201">
        <v>0</v>
      </c>
      <c r="U18" s="201">
        <v>10.92</v>
      </c>
      <c r="V18" s="201">
        <v>0.17</v>
      </c>
      <c r="W18" s="201">
        <v>0.28999999999999998</v>
      </c>
      <c r="X18" s="201">
        <v>1.24</v>
      </c>
      <c r="Y18" s="201">
        <v>0</v>
      </c>
      <c r="Z18" s="201">
        <v>2.33</v>
      </c>
      <c r="AA18" s="201">
        <v>0.76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76.25</v>
      </c>
      <c r="L19" s="201">
        <v>30.42</v>
      </c>
      <c r="M19" s="201">
        <v>0</v>
      </c>
      <c r="N19" s="201">
        <v>0.5</v>
      </c>
      <c r="O19" s="201">
        <v>1.67</v>
      </c>
      <c r="P19" s="201">
        <v>2.2799999999999998</v>
      </c>
      <c r="Q19" s="201">
        <v>0.09</v>
      </c>
      <c r="R19" s="201">
        <v>0.36</v>
      </c>
      <c r="S19" s="201">
        <v>0.22</v>
      </c>
      <c r="T19" s="201">
        <v>0</v>
      </c>
      <c r="U19" s="201">
        <v>10.92</v>
      </c>
      <c r="V19" s="201">
        <v>0.17</v>
      </c>
      <c r="W19" s="201">
        <v>0.28999999999999998</v>
      </c>
      <c r="X19" s="201">
        <v>1.24</v>
      </c>
      <c r="Y19" s="201">
        <v>0</v>
      </c>
      <c r="Z19" s="201">
        <v>2.33</v>
      </c>
      <c r="AA19" s="201">
        <v>0.76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76.25</v>
      </c>
      <c r="L20" s="201">
        <v>30.42</v>
      </c>
      <c r="M20" s="201">
        <v>0</v>
      </c>
      <c r="N20" s="201">
        <v>0.5</v>
      </c>
      <c r="O20" s="201">
        <v>1.67</v>
      </c>
      <c r="P20" s="201">
        <v>2.2799999999999998</v>
      </c>
      <c r="Q20" s="201">
        <v>0.09</v>
      </c>
      <c r="R20" s="201">
        <v>0.36</v>
      </c>
      <c r="S20" s="201">
        <v>0.22</v>
      </c>
      <c r="T20" s="201">
        <v>0</v>
      </c>
      <c r="U20" s="201">
        <v>10.92</v>
      </c>
      <c r="V20" s="201">
        <v>0.17</v>
      </c>
      <c r="W20" s="201">
        <v>0.28999999999999998</v>
      </c>
      <c r="X20" s="201">
        <v>1.24</v>
      </c>
      <c r="Y20" s="201">
        <v>0</v>
      </c>
      <c r="Z20" s="201">
        <v>2.33</v>
      </c>
      <c r="AA20" s="201">
        <v>0.76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76.25</v>
      </c>
      <c r="L21" s="201">
        <v>30.42</v>
      </c>
      <c r="M21" s="201">
        <v>0</v>
      </c>
      <c r="N21" s="201">
        <v>0.5</v>
      </c>
      <c r="O21" s="201">
        <v>1.67</v>
      </c>
      <c r="P21" s="201">
        <v>2.2799999999999998</v>
      </c>
      <c r="Q21" s="201">
        <v>0.09</v>
      </c>
      <c r="R21" s="201">
        <v>0.36</v>
      </c>
      <c r="S21" s="201">
        <v>0.22</v>
      </c>
      <c r="T21" s="201">
        <v>0</v>
      </c>
      <c r="U21" s="201">
        <v>10.92</v>
      </c>
      <c r="V21" s="201">
        <v>0.17</v>
      </c>
      <c r="W21" s="201">
        <v>0.28999999999999998</v>
      </c>
      <c r="X21" s="201">
        <v>1.24</v>
      </c>
      <c r="Y21" s="201">
        <v>0</v>
      </c>
      <c r="Z21" s="201">
        <v>2.33</v>
      </c>
      <c r="AA21" s="201">
        <v>0.76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71.42</v>
      </c>
      <c r="L22" s="201">
        <v>2.15</v>
      </c>
      <c r="M22" s="201">
        <v>0</v>
      </c>
      <c r="N22" s="201">
        <v>0.5</v>
      </c>
      <c r="O22" s="201">
        <v>1.67</v>
      </c>
      <c r="P22" s="201">
        <v>2.2799999999999998</v>
      </c>
      <c r="Q22" s="201">
        <v>0.09</v>
      </c>
      <c r="R22" s="201">
        <v>0.36</v>
      </c>
      <c r="S22" s="201">
        <v>0</v>
      </c>
      <c r="T22" s="201">
        <v>0</v>
      </c>
      <c r="U22" s="201">
        <v>10.92</v>
      </c>
      <c r="V22" s="201">
        <v>0.17</v>
      </c>
      <c r="W22" s="201">
        <v>0.28999999999999998</v>
      </c>
      <c r="X22" s="201">
        <v>1.24</v>
      </c>
      <c r="Y22" s="201">
        <v>0</v>
      </c>
      <c r="Z22" s="201">
        <v>2.33</v>
      </c>
      <c r="AA22" s="201">
        <v>0.76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71.42</v>
      </c>
      <c r="L23" s="201">
        <v>2.15</v>
      </c>
      <c r="M23" s="201">
        <v>0</v>
      </c>
      <c r="N23" s="201">
        <v>0.5</v>
      </c>
      <c r="O23" s="201">
        <v>1.67</v>
      </c>
      <c r="P23" s="201">
        <v>2.2799999999999998</v>
      </c>
      <c r="Q23" s="201">
        <v>0.09</v>
      </c>
      <c r="R23" s="201">
        <v>0.35</v>
      </c>
      <c r="S23" s="201">
        <v>0.22</v>
      </c>
      <c r="T23" s="201">
        <v>0</v>
      </c>
      <c r="U23" s="201">
        <v>10.92</v>
      </c>
      <c r="V23" s="201">
        <v>0.17</v>
      </c>
      <c r="W23" s="201">
        <v>0.28999999999999998</v>
      </c>
      <c r="X23" s="201">
        <v>1.24</v>
      </c>
      <c r="Y23" s="201">
        <v>0</v>
      </c>
      <c r="Z23" s="201">
        <v>2.33</v>
      </c>
      <c r="AA23" s="201">
        <v>0.76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71.42</v>
      </c>
      <c r="L24" s="201">
        <v>2.15</v>
      </c>
      <c r="M24" s="201">
        <v>0</v>
      </c>
      <c r="N24" s="201">
        <v>0.5</v>
      </c>
      <c r="O24" s="201">
        <v>1.67</v>
      </c>
      <c r="P24" s="201">
        <v>2.2799999999999998</v>
      </c>
      <c r="Q24" s="201">
        <v>0.09</v>
      </c>
      <c r="R24" s="201">
        <v>0.5</v>
      </c>
      <c r="S24" s="201">
        <v>1.1000000000000001</v>
      </c>
      <c r="T24" s="201">
        <v>0</v>
      </c>
      <c r="U24" s="201">
        <v>10.92</v>
      </c>
      <c r="V24" s="201">
        <v>0.17</v>
      </c>
      <c r="W24" s="201">
        <v>0.28999999999999998</v>
      </c>
      <c r="X24" s="201">
        <v>1.24</v>
      </c>
      <c r="Y24" s="201">
        <v>0</v>
      </c>
      <c r="Z24" s="201">
        <v>2.33</v>
      </c>
      <c r="AA24" s="201">
        <v>0.76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71.42</v>
      </c>
      <c r="L25" s="201">
        <v>2.15</v>
      </c>
      <c r="M25" s="201">
        <v>0</v>
      </c>
      <c r="N25" s="201">
        <v>0.5</v>
      </c>
      <c r="O25" s="201">
        <v>1.67</v>
      </c>
      <c r="P25" s="201">
        <v>2.2799999999999998</v>
      </c>
      <c r="Q25" s="201">
        <v>0.09</v>
      </c>
      <c r="R25" s="201">
        <v>0.36</v>
      </c>
      <c r="S25" s="201">
        <v>0.22</v>
      </c>
      <c r="T25" s="201">
        <v>0</v>
      </c>
      <c r="U25" s="201">
        <v>10.92</v>
      </c>
      <c r="V25" s="201">
        <v>0.17</v>
      </c>
      <c r="W25" s="201">
        <v>0.28999999999999998</v>
      </c>
      <c r="X25" s="201">
        <v>1.24</v>
      </c>
      <c r="Y25" s="201">
        <v>0</v>
      </c>
      <c r="Z25" s="201">
        <v>2.33</v>
      </c>
      <c r="AA25" s="201">
        <v>0.76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66.58</v>
      </c>
      <c r="L26" s="201">
        <v>2.15</v>
      </c>
      <c r="M26" s="201">
        <v>0</v>
      </c>
      <c r="N26" s="201">
        <v>0.5</v>
      </c>
      <c r="O26" s="201">
        <v>1.67</v>
      </c>
      <c r="P26" s="201">
        <v>2.2799999999999998</v>
      </c>
      <c r="Q26" s="201">
        <v>0.09</v>
      </c>
      <c r="R26" s="201">
        <v>0.36</v>
      </c>
      <c r="S26" s="201">
        <v>0.22</v>
      </c>
      <c r="T26" s="201">
        <v>0</v>
      </c>
      <c r="U26" s="201">
        <v>10.92</v>
      </c>
      <c r="V26" s="201">
        <v>0.17</v>
      </c>
      <c r="W26" s="201">
        <v>0.28999999999999998</v>
      </c>
      <c r="X26" s="201">
        <v>1.24</v>
      </c>
      <c r="Y26" s="201">
        <v>0</v>
      </c>
      <c r="Z26" s="201">
        <v>2.33</v>
      </c>
      <c r="AA26" s="201">
        <v>0.76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10.86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73.28</v>
      </c>
      <c r="L27" s="201">
        <v>0</v>
      </c>
      <c r="M27" s="201">
        <v>0</v>
      </c>
      <c r="N27" s="201">
        <v>0.5</v>
      </c>
      <c r="O27" s="201">
        <v>1.67</v>
      </c>
      <c r="P27" s="201">
        <v>2.2799999999999998</v>
      </c>
      <c r="Q27" s="201">
        <v>0.09</v>
      </c>
      <c r="R27" s="201">
        <v>0.36</v>
      </c>
      <c r="S27" s="201">
        <v>0</v>
      </c>
      <c r="T27" s="201">
        <v>0</v>
      </c>
      <c r="U27" s="201">
        <v>10.92</v>
      </c>
      <c r="V27" s="201">
        <v>0.17</v>
      </c>
      <c r="W27" s="201">
        <v>0.28999999999999998</v>
      </c>
      <c r="X27" s="201">
        <v>1.17</v>
      </c>
      <c r="Y27" s="201">
        <v>0</v>
      </c>
      <c r="Z27" s="201">
        <v>2.33</v>
      </c>
      <c r="AA27" s="201">
        <v>0.76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10.86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73.28</v>
      </c>
      <c r="L28" s="201">
        <v>2.52</v>
      </c>
      <c r="M28" s="201">
        <v>0</v>
      </c>
      <c r="N28" s="201">
        <v>0.5</v>
      </c>
      <c r="O28" s="201">
        <v>1.67</v>
      </c>
      <c r="P28" s="201">
        <v>2.2799999999999998</v>
      </c>
      <c r="Q28" s="201">
        <v>0.09</v>
      </c>
      <c r="R28" s="201">
        <v>0.36</v>
      </c>
      <c r="S28" s="201">
        <v>0.22</v>
      </c>
      <c r="T28" s="201">
        <v>0</v>
      </c>
      <c r="U28" s="201">
        <v>10.92</v>
      </c>
      <c r="V28" s="201">
        <v>0.17</v>
      </c>
      <c r="W28" s="201">
        <v>0.28999999999999998</v>
      </c>
      <c r="X28" s="201">
        <v>1.17</v>
      </c>
      <c r="Y28" s="201">
        <v>0</v>
      </c>
      <c r="Z28" s="201">
        <v>2.33</v>
      </c>
      <c r="AA28" s="201">
        <v>0.76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10.86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5.39</v>
      </c>
      <c r="L29" s="201">
        <v>2.15</v>
      </c>
      <c r="M29" s="201">
        <v>0</v>
      </c>
      <c r="N29" s="201">
        <v>0.5</v>
      </c>
      <c r="O29" s="201">
        <v>1.67</v>
      </c>
      <c r="P29" s="201">
        <v>2.2799999999999998</v>
      </c>
      <c r="Q29" s="201">
        <v>0.09</v>
      </c>
      <c r="R29" s="201">
        <v>0.36</v>
      </c>
      <c r="S29" s="201">
        <v>0.22</v>
      </c>
      <c r="T29" s="201">
        <v>0</v>
      </c>
      <c r="U29" s="201">
        <v>10.92</v>
      </c>
      <c r="V29" s="201">
        <v>0.17</v>
      </c>
      <c r="W29" s="201">
        <v>0.5</v>
      </c>
      <c r="X29" s="201">
        <v>1.24</v>
      </c>
      <c r="Y29" s="201">
        <v>0</v>
      </c>
      <c r="Z29" s="201">
        <v>2.33</v>
      </c>
      <c r="AA29" s="201">
        <v>0.76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10.86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5.39</v>
      </c>
      <c r="L30" s="201">
        <v>2.15</v>
      </c>
      <c r="M30" s="201">
        <v>0</v>
      </c>
      <c r="N30" s="201">
        <v>0.5</v>
      </c>
      <c r="O30" s="201">
        <v>1.67</v>
      </c>
      <c r="P30" s="201">
        <v>2.2799999999999998</v>
      </c>
      <c r="Q30" s="201">
        <v>0.09</v>
      </c>
      <c r="R30" s="201">
        <v>0.36</v>
      </c>
      <c r="S30" s="201">
        <v>0.22</v>
      </c>
      <c r="T30" s="201">
        <v>0</v>
      </c>
      <c r="U30" s="201">
        <v>10.92</v>
      </c>
      <c r="V30" s="201">
        <v>0.17</v>
      </c>
      <c r="W30" s="201">
        <v>0.36</v>
      </c>
      <c r="X30" s="201">
        <v>1.24</v>
      </c>
      <c r="Y30" s="201">
        <v>0</v>
      </c>
      <c r="Z30" s="201">
        <v>2.33</v>
      </c>
      <c r="AA30" s="201">
        <v>0.76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10.86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5.39</v>
      </c>
      <c r="L31" s="201">
        <v>2.15</v>
      </c>
      <c r="M31" s="201">
        <v>0</v>
      </c>
      <c r="N31" s="201">
        <v>0.5</v>
      </c>
      <c r="O31" s="201">
        <v>1.67</v>
      </c>
      <c r="P31" s="201">
        <v>2.2799999999999998</v>
      </c>
      <c r="Q31" s="201">
        <v>0.09</v>
      </c>
      <c r="R31" s="201">
        <v>0.36</v>
      </c>
      <c r="S31" s="201">
        <v>0.22</v>
      </c>
      <c r="T31" s="201">
        <v>0</v>
      </c>
      <c r="U31" s="201">
        <v>10.92</v>
      </c>
      <c r="V31" s="201">
        <v>0.17</v>
      </c>
      <c r="W31" s="201">
        <v>0.33</v>
      </c>
      <c r="X31" s="201">
        <v>1.24</v>
      </c>
      <c r="Y31" s="201">
        <v>0</v>
      </c>
      <c r="Z31" s="201">
        <v>2.33</v>
      </c>
      <c r="AA31" s="201">
        <v>0.76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10.86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5.39</v>
      </c>
      <c r="L32" s="201">
        <v>2.15</v>
      </c>
      <c r="M32" s="201">
        <v>0</v>
      </c>
      <c r="N32" s="201">
        <v>0.5</v>
      </c>
      <c r="O32" s="201">
        <v>1.67</v>
      </c>
      <c r="P32" s="201">
        <v>2.2799999999999998</v>
      </c>
      <c r="Q32" s="201">
        <v>0.09</v>
      </c>
      <c r="R32" s="201">
        <v>0.35</v>
      </c>
      <c r="S32" s="201">
        <v>0.22</v>
      </c>
      <c r="T32" s="201">
        <v>0</v>
      </c>
      <c r="U32" s="201">
        <v>10.92</v>
      </c>
      <c r="V32" s="201">
        <v>0.17</v>
      </c>
      <c r="W32" s="201">
        <v>0.33</v>
      </c>
      <c r="X32" s="201">
        <v>1.24</v>
      </c>
      <c r="Y32" s="201">
        <v>0</v>
      </c>
      <c r="Z32" s="201">
        <v>2.33</v>
      </c>
      <c r="AA32" s="201">
        <v>0.76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10.86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76.14</v>
      </c>
      <c r="L33" s="201">
        <v>30.42</v>
      </c>
      <c r="M33" s="201">
        <v>0</v>
      </c>
      <c r="N33" s="201">
        <v>0.5</v>
      </c>
      <c r="O33" s="201">
        <v>1.67</v>
      </c>
      <c r="P33" s="201">
        <v>2.2799999999999998</v>
      </c>
      <c r="Q33" s="201">
        <v>0.09</v>
      </c>
      <c r="R33" s="201">
        <v>0.36</v>
      </c>
      <c r="S33" s="201">
        <v>0.22</v>
      </c>
      <c r="T33" s="201">
        <v>0</v>
      </c>
      <c r="U33" s="201">
        <v>10.92</v>
      </c>
      <c r="V33" s="201">
        <v>0.17</v>
      </c>
      <c r="W33" s="201">
        <v>0.37</v>
      </c>
      <c r="X33" s="201">
        <v>1.24</v>
      </c>
      <c r="Y33" s="201">
        <v>0</v>
      </c>
      <c r="Z33" s="201">
        <v>2.33</v>
      </c>
      <c r="AA33" s="201">
        <v>0.76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10.86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76.25</v>
      </c>
      <c r="L34" s="201">
        <v>30.42</v>
      </c>
      <c r="M34" s="201">
        <v>0</v>
      </c>
      <c r="N34" s="201">
        <v>0.5</v>
      </c>
      <c r="O34" s="201">
        <v>1.67</v>
      </c>
      <c r="P34" s="201">
        <v>2.2799999999999998</v>
      </c>
      <c r="Q34" s="201">
        <v>0.09</v>
      </c>
      <c r="R34" s="201">
        <v>0.36</v>
      </c>
      <c r="S34" s="201">
        <v>0.22</v>
      </c>
      <c r="T34" s="201">
        <v>0</v>
      </c>
      <c r="U34" s="201">
        <v>10.92</v>
      </c>
      <c r="V34" s="201">
        <v>0.17</v>
      </c>
      <c r="W34" s="201">
        <v>0.34</v>
      </c>
      <c r="X34" s="201">
        <v>1.24</v>
      </c>
      <c r="Y34" s="201">
        <v>0</v>
      </c>
      <c r="Z34" s="201">
        <v>2.33</v>
      </c>
      <c r="AA34" s="201">
        <v>0.76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76.25</v>
      </c>
      <c r="L35" s="201">
        <v>30.42</v>
      </c>
      <c r="M35" s="201">
        <v>0</v>
      </c>
      <c r="N35" s="201">
        <v>0.5</v>
      </c>
      <c r="O35" s="201">
        <v>1.67</v>
      </c>
      <c r="P35" s="201">
        <v>2.2799999999999998</v>
      </c>
      <c r="Q35" s="201">
        <v>0.84</v>
      </c>
      <c r="R35" s="201">
        <v>0.36</v>
      </c>
      <c r="S35" s="201">
        <v>2.73</v>
      </c>
      <c r="T35" s="201">
        <v>0</v>
      </c>
      <c r="U35" s="201">
        <v>10.92</v>
      </c>
      <c r="V35" s="201">
        <v>0.17</v>
      </c>
      <c r="W35" s="201">
        <v>1.63</v>
      </c>
      <c r="X35" s="201">
        <v>1.24</v>
      </c>
      <c r="Y35" s="201">
        <v>0</v>
      </c>
      <c r="Z35" s="201">
        <v>2.33</v>
      </c>
      <c r="AA35" s="201">
        <v>0.76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10.86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76.66</v>
      </c>
      <c r="L36" s="201">
        <v>30.42</v>
      </c>
      <c r="M36" s="201">
        <v>0</v>
      </c>
      <c r="N36" s="201">
        <v>0.5</v>
      </c>
      <c r="O36" s="201">
        <v>1.67</v>
      </c>
      <c r="P36" s="201">
        <v>2.2799999999999998</v>
      </c>
      <c r="Q36" s="201">
        <v>0.84</v>
      </c>
      <c r="R36" s="201">
        <v>0.36</v>
      </c>
      <c r="S36" s="201">
        <v>2.83</v>
      </c>
      <c r="T36" s="201">
        <v>0</v>
      </c>
      <c r="U36" s="201">
        <v>10.92</v>
      </c>
      <c r="V36" s="201">
        <v>0.17</v>
      </c>
      <c r="W36" s="201">
        <v>1.94</v>
      </c>
      <c r="X36" s="201">
        <v>1.24</v>
      </c>
      <c r="Y36" s="201">
        <v>0</v>
      </c>
      <c r="Z36" s="201">
        <v>2.33</v>
      </c>
      <c r="AA36" s="201">
        <v>0.76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10.86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76.25</v>
      </c>
      <c r="L37" s="201">
        <v>30.42</v>
      </c>
      <c r="M37" s="201">
        <v>0</v>
      </c>
      <c r="N37" s="201">
        <v>0.5</v>
      </c>
      <c r="O37" s="201">
        <v>1.67</v>
      </c>
      <c r="P37" s="201">
        <v>2.2799999999999998</v>
      </c>
      <c r="Q37" s="201">
        <v>0.84</v>
      </c>
      <c r="R37" s="201">
        <v>0.36</v>
      </c>
      <c r="S37" s="201">
        <v>2.83</v>
      </c>
      <c r="T37" s="201">
        <v>0</v>
      </c>
      <c r="U37" s="201">
        <v>10.92</v>
      </c>
      <c r="V37" s="201">
        <v>0.17</v>
      </c>
      <c r="W37" s="201">
        <v>1.94</v>
      </c>
      <c r="X37" s="201">
        <v>1.24</v>
      </c>
      <c r="Y37" s="201">
        <v>0</v>
      </c>
      <c r="Z37" s="201">
        <v>2.33</v>
      </c>
      <c r="AA37" s="201">
        <v>0.76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10.86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76.25</v>
      </c>
      <c r="L38" s="201">
        <v>30.42</v>
      </c>
      <c r="M38" s="201">
        <v>0</v>
      </c>
      <c r="N38" s="201">
        <v>0.5</v>
      </c>
      <c r="O38" s="201">
        <v>1.67</v>
      </c>
      <c r="P38" s="201">
        <v>2.2799999999999998</v>
      </c>
      <c r="Q38" s="201">
        <v>0.84</v>
      </c>
      <c r="R38" s="201">
        <v>0.36</v>
      </c>
      <c r="S38" s="201">
        <v>2.83</v>
      </c>
      <c r="T38" s="201">
        <v>0</v>
      </c>
      <c r="U38" s="201">
        <v>10.92</v>
      </c>
      <c r="V38" s="201">
        <v>0.17</v>
      </c>
      <c r="W38" s="201">
        <v>1.94</v>
      </c>
      <c r="X38" s="201">
        <v>1.24</v>
      </c>
      <c r="Y38" s="201">
        <v>0</v>
      </c>
      <c r="Z38" s="201">
        <v>2.33</v>
      </c>
      <c r="AA38" s="201">
        <v>0.76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10.86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10.75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76.25</v>
      </c>
      <c r="L39" s="201">
        <v>30.42</v>
      </c>
      <c r="M39" s="201">
        <v>0</v>
      </c>
      <c r="N39" s="201">
        <v>0.5</v>
      </c>
      <c r="O39" s="201">
        <v>1.67</v>
      </c>
      <c r="P39" s="201">
        <v>2.2799999999999998</v>
      </c>
      <c r="Q39" s="201">
        <v>0.84</v>
      </c>
      <c r="R39" s="201">
        <v>0.36</v>
      </c>
      <c r="S39" s="201">
        <v>2.83</v>
      </c>
      <c r="T39" s="201">
        <v>0</v>
      </c>
      <c r="U39" s="201">
        <v>10.92</v>
      </c>
      <c r="V39" s="201">
        <v>0.17</v>
      </c>
      <c r="W39" s="201">
        <v>2.2400000000000002</v>
      </c>
      <c r="X39" s="201">
        <v>1.24</v>
      </c>
      <c r="Y39" s="201">
        <v>0</v>
      </c>
      <c r="Z39" s="201">
        <v>2.33</v>
      </c>
      <c r="AA39" s="201">
        <v>0.76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10.86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10.75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76.25</v>
      </c>
      <c r="L40" s="201">
        <v>30.42</v>
      </c>
      <c r="M40" s="201">
        <v>0</v>
      </c>
      <c r="N40" s="201">
        <v>0.5</v>
      </c>
      <c r="O40" s="201">
        <v>1.67</v>
      </c>
      <c r="P40" s="201">
        <v>2.2799999999999998</v>
      </c>
      <c r="Q40" s="201">
        <v>0.84</v>
      </c>
      <c r="R40" s="201">
        <v>0.36</v>
      </c>
      <c r="S40" s="201">
        <v>2.83</v>
      </c>
      <c r="T40" s="201">
        <v>0</v>
      </c>
      <c r="U40" s="201">
        <v>10.92</v>
      </c>
      <c r="V40" s="201">
        <v>0.17</v>
      </c>
      <c r="W40" s="201">
        <v>2.2400000000000002</v>
      </c>
      <c r="X40" s="201">
        <v>1.24</v>
      </c>
      <c r="Y40" s="201">
        <v>0</v>
      </c>
      <c r="Z40" s="201">
        <v>2.33</v>
      </c>
      <c r="AA40" s="201">
        <v>0.76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10.86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10.75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76.25</v>
      </c>
      <c r="L41" s="201">
        <v>30.42</v>
      </c>
      <c r="M41" s="201">
        <v>0</v>
      </c>
      <c r="N41" s="201">
        <v>0.5</v>
      </c>
      <c r="O41" s="201">
        <v>1.67</v>
      </c>
      <c r="P41" s="201">
        <v>2.2799999999999998</v>
      </c>
      <c r="Q41" s="201">
        <v>0.84</v>
      </c>
      <c r="R41" s="201">
        <v>4.97</v>
      </c>
      <c r="S41" s="201">
        <v>2.83</v>
      </c>
      <c r="T41" s="201">
        <v>0</v>
      </c>
      <c r="U41" s="201">
        <v>10.92</v>
      </c>
      <c r="V41" s="201">
        <v>2.37</v>
      </c>
      <c r="W41" s="201">
        <v>2.63</v>
      </c>
      <c r="X41" s="201">
        <v>1.24</v>
      </c>
      <c r="Y41" s="201">
        <v>0</v>
      </c>
      <c r="Z41" s="201">
        <v>2.33</v>
      </c>
      <c r="AA41" s="201">
        <v>1.31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10.86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10.75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76.25</v>
      </c>
      <c r="L42" s="201">
        <v>30.42</v>
      </c>
      <c r="M42" s="201">
        <v>0</v>
      </c>
      <c r="N42" s="201">
        <v>0.5</v>
      </c>
      <c r="O42" s="201">
        <v>1.67</v>
      </c>
      <c r="P42" s="201">
        <v>2.2799999999999998</v>
      </c>
      <c r="Q42" s="201">
        <v>0.84</v>
      </c>
      <c r="R42" s="201">
        <v>4.97</v>
      </c>
      <c r="S42" s="201">
        <v>2.83</v>
      </c>
      <c r="T42" s="201">
        <v>0</v>
      </c>
      <c r="U42" s="201">
        <v>10.92</v>
      </c>
      <c r="V42" s="201">
        <v>2.37</v>
      </c>
      <c r="W42" s="201">
        <v>2.63</v>
      </c>
      <c r="X42" s="201">
        <v>1.24</v>
      </c>
      <c r="Y42" s="201">
        <v>0</v>
      </c>
      <c r="Z42" s="201">
        <v>2.33</v>
      </c>
      <c r="AA42" s="201">
        <v>1.31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10.86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10.75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22.13</v>
      </c>
      <c r="K43" s="201">
        <v>76.25</v>
      </c>
      <c r="L43" s="201">
        <v>30.42</v>
      </c>
      <c r="M43" s="201">
        <v>0</v>
      </c>
      <c r="N43" s="201">
        <v>0.5</v>
      </c>
      <c r="O43" s="201">
        <v>1.67</v>
      </c>
      <c r="P43" s="201">
        <v>2.2799999999999998</v>
      </c>
      <c r="Q43" s="201">
        <v>0.84</v>
      </c>
      <c r="R43" s="201">
        <v>4.97</v>
      </c>
      <c r="S43" s="201">
        <v>2.83</v>
      </c>
      <c r="T43" s="201">
        <v>0</v>
      </c>
      <c r="U43" s="201">
        <v>10.92</v>
      </c>
      <c r="V43" s="201">
        <v>2.37</v>
      </c>
      <c r="W43" s="201">
        <v>3.01</v>
      </c>
      <c r="X43" s="201">
        <v>1.24</v>
      </c>
      <c r="Y43" s="201">
        <v>0</v>
      </c>
      <c r="Z43" s="201">
        <v>2.33</v>
      </c>
      <c r="AA43" s="201">
        <v>11.31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10.86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10.75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22.13</v>
      </c>
      <c r="K44" s="201">
        <v>76.25</v>
      </c>
      <c r="L44" s="201">
        <v>30.42</v>
      </c>
      <c r="M44" s="201">
        <v>0</v>
      </c>
      <c r="N44" s="201">
        <v>0.5</v>
      </c>
      <c r="O44" s="201">
        <v>1.67</v>
      </c>
      <c r="P44" s="201">
        <v>2.2799999999999998</v>
      </c>
      <c r="Q44" s="201">
        <v>0.84</v>
      </c>
      <c r="R44" s="201">
        <v>4.97</v>
      </c>
      <c r="S44" s="201">
        <v>2.83</v>
      </c>
      <c r="T44" s="201">
        <v>0</v>
      </c>
      <c r="U44" s="201">
        <v>10.92</v>
      </c>
      <c r="V44" s="201">
        <v>2.37</v>
      </c>
      <c r="W44" s="201">
        <v>3.01</v>
      </c>
      <c r="X44" s="201">
        <v>1.24</v>
      </c>
      <c r="Y44" s="201">
        <v>0</v>
      </c>
      <c r="Z44" s="201">
        <v>2.33</v>
      </c>
      <c r="AA44" s="201">
        <v>11.31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10.86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10.75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22.13</v>
      </c>
      <c r="K45" s="201">
        <v>76.25</v>
      </c>
      <c r="L45" s="201">
        <v>30.42</v>
      </c>
      <c r="M45" s="201">
        <v>0</v>
      </c>
      <c r="N45" s="201">
        <v>0.5</v>
      </c>
      <c r="O45" s="201">
        <v>1.67</v>
      </c>
      <c r="P45" s="201">
        <v>2.17</v>
      </c>
      <c r="Q45" s="201">
        <v>0.84</v>
      </c>
      <c r="R45" s="201">
        <v>4.97</v>
      </c>
      <c r="S45" s="201">
        <v>2.83</v>
      </c>
      <c r="T45" s="201">
        <v>0</v>
      </c>
      <c r="U45" s="201">
        <v>10.92</v>
      </c>
      <c r="V45" s="201">
        <v>2.37</v>
      </c>
      <c r="W45" s="201">
        <v>3.24</v>
      </c>
      <c r="X45" s="201">
        <v>1.24</v>
      </c>
      <c r="Y45" s="201">
        <v>0</v>
      </c>
      <c r="Z45" s="201">
        <v>2.33</v>
      </c>
      <c r="AA45" s="201">
        <v>11.31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10.75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22.13</v>
      </c>
      <c r="K46" s="201">
        <v>76.25</v>
      </c>
      <c r="L46" s="201">
        <v>30.42</v>
      </c>
      <c r="M46" s="201">
        <v>0</v>
      </c>
      <c r="N46" s="201">
        <v>0.5</v>
      </c>
      <c r="O46" s="201">
        <v>1.67</v>
      </c>
      <c r="P46" s="201">
        <v>2.17</v>
      </c>
      <c r="Q46" s="201">
        <v>0.84</v>
      </c>
      <c r="R46" s="201">
        <v>4.97</v>
      </c>
      <c r="S46" s="201">
        <v>2.83</v>
      </c>
      <c r="T46" s="201">
        <v>0</v>
      </c>
      <c r="U46" s="201">
        <v>10.92</v>
      </c>
      <c r="V46" s="201">
        <v>2.37</v>
      </c>
      <c r="W46" s="201">
        <v>3.24</v>
      </c>
      <c r="X46" s="201">
        <v>1.24</v>
      </c>
      <c r="Y46" s="201">
        <v>0</v>
      </c>
      <c r="Z46" s="201">
        <v>2.33</v>
      </c>
      <c r="AA46" s="201">
        <v>11.31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10.75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22.13</v>
      </c>
      <c r="K47" s="201">
        <v>76.25</v>
      </c>
      <c r="L47" s="201">
        <v>31.08</v>
      </c>
      <c r="M47" s="201">
        <v>0</v>
      </c>
      <c r="N47" s="201">
        <v>0.5</v>
      </c>
      <c r="O47" s="201">
        <v>1.67</v>
      </c>
      <c r="P47" s="201">
        <v>2.17</v>
      </c>
      <c r="Q47" s="201">
        <v>0.84</v>
      </c>
      <c r="R47" s="201">
        <v>4.97</v>
      </c>
      <c r="S47" s="201">
        <v>2.83</v>
      </c>
      <c r="T47" s="201">
        <v>0</v>
      </c>
      <c r="U47" s="201">
        <v>10.92</v>
      </c>
      <c r="V47" s="201">
        <v>2.37</v>
      </c>
      <c r="W47" s="201">
        <v>3.24</v>
      </c>
      <c r="X47" s="201">
        <v>1.24</v>
      </c>
      <c r="Y47" s="201">
        <v>0</v>
      </c>
      <c r="Z47" s="201">
        <v>2.33</v>
      </c>
      <c r="AA47" s="201">
        <v>11.31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10.75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22.13</v>
      </c>
      <c r="K48" s="201">
        <v>76.25</v>
      </c>
      <c r="L48" s="201">
        <v>30.42</v>
      </c>
      <c r="M48" s="201">
        <v>0</v>
      </c>
      <c r="N48" s="201">
        <v>0.5</v>
      </c>
      <c r="O48" s="201">
        <v>1.67</v>
      </c>
      <c r="P48" s="201">
        <v>2.17</v>
      </c>
      <c r="Q48" s="201">
        <v>0.84</v>
      </c>
      <c r="R48" s="201">
        <v>4.97</v>
      </c>
      <c r="S48" s="201">
        <v>2.83</v>
      </c>
      <c r="T48" s="201">
        <v>0</v>
      </c>
      <c r="U48" s="201">
        <v>10.92</v>
      </c>
      <c r="V48" s="201">
        <v>2.37</v>
      </c>
      <c r="W48" s="201">
        <v>3.24</v>
      </c>
      <c r="X48" s="201">
        <v>1.24</v>
      </c>
      <c r="Y48" s="201">
        <v>0</v>
      </c>
      <c r="Z48" s="201">
        <v>2.33</v>
      </c>
      <c r="AA48" s="201">
        <v>11.31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10.75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22.13</v>
      </c>
      <c r="K49" s="201">
        <v>76.25</v>
      </c>
      <c r="L49" s="201">
        <v>30.42</v>
      </c>
      <c r="M49" s="201">
        <v>0</v>
      </c>
      <c r="N49" s="201">
        <v>0.5</v>
      </c>
      <c r="O49" s="201">
        <v>1.67</v>
      </c>
      <c r="P49" s="201">
        <v>2.17</v>
      </c>
      <c r="Q49" s="201">
        <v>0.84</v>
      </c>
      <c r="R49" s="201">
        <v>4.97</v>
      </c>
      <c r="S49" s="201">
        <v>2.83</v>
      </c>
      <c r="T49" s="201">
        <v>0</v>
      </c>
      <c r="U49" s="201">
        <v>10.92</v>
      </c>
      <c r="V49" s="201">
        <v>2.37</v>
      </c>
      <c r="W49" s="201">
        <v>3.24</v>
      </c>
      <c r="X49" s="201">
        <v>1.24</v>
      </c>
      <c r="Y49" s="201">
        <v>0</v>
      </c>
      <c r="Z49" s="201">
        <v>4.01</v>
      </c>
      <c r="AA49" s="201">
        <v>11.64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10.75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22.13</v>
      </c>
      <c r="K50" s="201">
        <v>76.25</v>
      </c>
      <c r="L50" s="201">
        <v>30.42</v>
      </c>
      <c r="M50" s="201">
        <v>0</v>
      </c>
      <c r="N50" s="201">
        <v>0.5</v>
      </c>
      <c r="O50" s="201">
        <v>1.67</v>
      </c>
      <c r="P50" s="201">
        <v>2.17</v>
      </c>
      <c r="Q50" s="201">
        <v>0.84</v>
      </c>
      <c r="R50" s="201">
        <v>4.97</v>
      </c>
      <c r="S50" s="201">
        <v>2.83</v>
      </c>
      <c r="T50" s="201">
        <v>0</v>
      </c>
      <c r="U50" s="201">
        <v>10.92</v>
      </c>
      <c r="V50" s="201">
        <v>2.37</v>
      </c>
      <c r="W50" s="201">
        <v>3.24</v>
      </c>
      <c r="X50" s="201">
        <v>1.24</v>
      </c>
      <c r="Y50" s="201">
        <v>0</v>
      </c>
      <c r="Z50" s="201">
        <v>4.01</v>
      </c>
      <c r="AA50" s="201">
        <v>11.64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10.75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22.13</v>
      </c>
      <c r="K51" s="201">
        <v>76.25</v>
      </c>
      <c r="L51" s="201">
        <v>30.42</v>
      </c>
      <c r="M51" s="201">
        <v>0</v>
      </c>
      <c r="N51" s="201">
        <v>0.5</v>
      </c>
      <c r="O51" s="201">
        <v>1.67</v>
      </c>
      <c r="P51" s="201">
        <v>2.17</v>
      </c>
      <c r="Q51" s="201">
        <v>0.84</v>
      </c>
      <c r="R51" s="201">
        <v>4.97</v>
      </c>
      <c r="S51" s="201">
        <v>2.83</v>
      </c>
      <c r="T51" s="201">
        <v>0</v>
      </c>
      <c r="U51" s="201">
        <v>10.92</v>
      </c>
      <c r="V51" s="201">
        <v>2.37</v>
      </c>
      <c r="W51" s="201">
        <v>3.24</v>
      </c>
      <c r="X51" s="201">
        <v>1.24</v>
      </c>
      <c r="Y51" s="201">
        <v>0</v>
      </c>
      <c r="Z51" s="201">
        <v>36.83</v>
      </c>
      <c r="AA51" s="201">
        <v>11.31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10.75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22.13</v>
      </c>
      <c r="K52" s="201">
        <v>76.25</v>
      </c>
      <c r="L52" s="201">
        <v>30.42</v>
      </c>
      <c r="M52" s="201">
        <v>0</v>
      </c>
      <c r="N52" s="201">
        <v>0.5</v>
      </c>
      <c r="O52" s="201">
        <v>1.67</v>
      </c>
      <c r="P52" s="201">
        <v>2.17</v>
      </c>
      <c r="Q52" s="201">
        <v>0.84</v>
      </c>
      <c r="R52" s="201">
        <v>4.97</v>
      </c>
      <c r="S52" s="201">
        <v>2.83</v>
      </c>
      <c r="T52" s="201">
        <v>0</v>
      </c>
      <c r="U52" s="201">
        <v>10.92</v>
      </c>
      <c r="V52" s="201">
        <v>2.37</v>
      </c>
      <c r="W52" s="201">
        <v>3.24</v>
      </c>
      <c r="X52" s="201">
        <v>1.24</v>
      </c>
      <c r="Y52" s="201">
        <v>0</v>
      </c>
      <c r="Z52" s="201">
        <v>36.83</v>
      </c>
      <c r="AA52" s="201">
        <v>11.31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10.75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22.13</v>
      </c>
      <c r="K53" s="201">
        <v>76.25</v>
      </c>
      <c r="L53" s="201">
        <v>30.42</v>
      </c>
      <c r="M53" s="201">
        <v>0</v>
      </c>
      <c r="N53" s="201">
        <v>0.5</v>
      </c>
      <c r="O53" s="201">
        <v>1.67</v>
      </c>
      <c r="P53" s="201">
        <v>2.17</v>
      </c>
      <c r="Q53" s="201">
        <v>0.84</v>
      </c>
      <c r="R53" s="201">
        <v>4.97</v>
      </c>
      <c r="S53" s="201">
        <v>2.83</v>
      </c>
      <c r="T53" s="201">
        <v>0</v>
      </c>
      <c r="U53" s="201">
        <v>10.92</v>
      </c>
      <c r="V53" s="201">
        <v>2.37</v>
      </c>
      <c r="W53" s="201">
        <v>3.24</v>
      </c>
      <c r="X53" s="201">
        <v>1.24</v>
      </c>
      <c r="Y53" s="201">
        <v>0</v>
      </c>
      <c r="Z53" s="201">
        <v>36.83</v>
      </c>
      <c r="AA53" s="201">
        <v>11.31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10.75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22.13</v>
      </c>
      <c r="K54" s="201">
        <v>76.25</v>
      </c>
      <c r="L54" s="201">
        <v>30.42</v>
      </c>
      <c r="M54" s="201">
        <v>0</v>
      </c>
      <c r="N54" s="201">
        <v>0.5</v>
      </c>
      <c r="O54" s="201">
        <v>1.67</v>
      </c>
      <c r="P54" s="201">
        <v>2.17</v>
      </c>
      <c r="Q54" s="201">
        <v>0.84</v>
      </c>
      <c r="R54" s="201">
        <v>4.97</v>
      </c>
      <c r="S54" s="201">
        <v>2.83</v>
      </c>
      <c r="T54" s="201">
        <v>0</v>
      </c>
      <c r="U54" s="201">
        <v>10.92</v>
      </c>
      <c r="V54" s="201">
        <v>2.37</v>
      </c>
      <c r="W54" s="201">
        <v>3.24</v>
      </c>
      <c r="X54" s="201">
        <v>1.24</v>
      </c>
      <c r="Y54" s="201">
        <v>0</v>
      </c>
      <c r="Z54" s="201">
        <v>36.83</v>
      </c>
      <c r="AA54" s="201">
        <v>11.31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10.75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22.13</v>
      </c>
      <c r="K55" s="201">
        <v>76.25</v>
      </c>
      <c r="L55" s="201">
        <v>30.42</v>
      </c>
      <c r="M55" s="201">
        <v>0</v>
      </c>
      <c r="N55" s="201">
        <v>0.5</v>
      </c>
      <c r="O55" s="201">
        <v>1.67</v>
      </c>
      <c r="P55" s="201">
        <v>2.17</v>
      </c>
      <c r="Q55" s="201">
        <v>0.84</v>
      </c>
      <c r="R55" s="201">
        <v>4.97</v>
      </c>
      <c r="S55" s="201">
        <v>2.83</v>
      </c>
      <c r="T55" s="201">
        <v>0</v>
      </c>
      <c r="U55" s="201">
        <v>10.92</v>
      </c>
      <c r="V55" s="201">
        <v>2.37</v>
      </c>
      <c r="W55" s="201">
        <v>3.24</v>
      </c>
      <c r="X55" s="201">
        <v>1.24</v>
      </c>
      <c r="Y55" s="201">
        <v>0</v>
      </c>
      <c r="Z55" s="201">
        <v>36.83</v>
      </c>
      <c r="AA55" s="201">
        <v>11.31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10.75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22.13</v>
      </c>
      <c r="K56" s="201">
        <v>76.25</v>
      </c>
      <c r="L56" s="201">
        <v>30.42</v>
      </c>
      <c r="M56" s="201">
        <v>0</v>
      </c>
      <c r="N56" s="201">
        <v>0.5</v>
      </c>
      <c r="O56" s="201">
        <v>1.67</v>
      </c>
      <c r="P56" s="201">
        <v>2.17</v>
      </c>
      <c r="Q56" s="201">
        <v>0.84</v>
      </c>
      <c r="R56" s="201">
        <v>4.97</v>
      </c>
      <c r="S56" s="201">
        <v>2.83</v>
      </c>
      <c r="T56" s="201">
        <v>0</v>
      </c>
      <c r="U56" s="201">
        <v>10.92</v>
      </c>
      <c r="V56" s="201">
        <v>2.37</v>
      </c>
      <c r="W56" s="201">
        <v>3.24</v>
      </c>
      <c r="X56" s="201">
        <v>1.24</v>
      </c>
      <c r="Y56" s="201">
        <v>0</v>
      </c>
      <c r="Z56" s="201">
        <v>36.83</v>
      </c>
      <c r="AA56" s="201">
        <v>11.31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10.75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22.13</v>
      </c>
      <c r="K57" s="201">
        <v>76.25</v>
      </c>
      <c r="L57" s="201">
        <v>30.42</v>
      </c>
      <c r="M57" s="201">
        <v>0</v>
      </c>
      <c r="N57" s="201">
        <v>0.5</v>
      </c>
      <c r="O57" s="201">
        <v>1.67</v>
      </c>
      <c r="P57" s="201">
        <v>5.42</v>
      </c>
      <c r="Q57" s="201">
        <v>0.84</v>
      </c>
      <c r="R57" s="201">
        <v>4.97</v>
      </c>
      <c r="S57" s="201">
        <v>2.83</v>
      </c>
      <c r="T57" s="201">
        <v>0</v>
      </c>
      <c r="U57" s="201">
        <v>10.92</v>
      </c>
      <c r="V57" s="201">
        <v>2.37</v>
      </c>
      <c r="W57" s="201">
        <v>3.24</v>
      </c>
      <c r="X57" s="201">
        <v>1.24</v>
      </c>
      <c r="Y57" s="201">
        <v>0</v>
      </c>
      <c r="Z57" s="201">
        <v>20.399999999999999</v>
      </c>
      <c r="AA57" s="201">
        <v>11.31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10.75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22.13</v>
      </c>
      <c r="K58" s="201">
        <v>76.25</v>
      </c>
      <c r="L58" s="201">
        <v>30.42</v>
      </c>
      <c r="M58" s="201">
        <v>0</v>
      </c>
      <c r="N58" s="201">
        <v>0.5</v>
      </c>
      <c r="O58" s="201">
        <v>1.67</v>
      </c>
      <c r="P58" s="201">
        <v>5.42</v>
      </c>
      <c r="Q58" s="201">
        <v>0.84</v>
      </c>
      <c r="R58" s="201">
        <v>4.97</v>
      </c>
      <c r="S58" s="201">
        <v>2.83</v>
      </c>
      <c r="T58" s="201">
        <v>0</v>
      </c>
      <c r="U58" s="201">
        <v>10.92</v>
      </c>
      <c r="V58" s="201">
        <v>2.37</v>
      </c>
      <c r="W58" s="201">
        <v>3.24</v>
      </c>
      <c r="X58" s="201">
        <v>1.24</v>
      </c>
      <c r="Y58" s="201">
        <v>0</v>
      </c>
      <c r="Z58" s="201">
        <v>2.33</v>
      </c>
      <c r="AA58" s="201">
        <v>11.31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10.75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22.13</v>
      </c>
      <c r="K59" s="201">
        <v>74.319999999999993</v>
      </c>
      <c r="L59" s="201">
        <v>30.42</v>
      </c>
      <c r="M59" s="201">
        <v>0</v>
      </c>
      <c r="N59" s="201">
        <v>0.5</v>
      </c>
      <c r="O59" s="201">
        <v>1.67</v>
      </c>
      <c r="P59" s="201">
        <v>2.2799999999999998</v>
      </c>
      <c r="Q59" s="201">
        <v>0.84</v>
      </c>
      <c r="R59" s="201">
        <v>0.36</v>
      </c>
      <c r="S59" s="201">
        <v>2.83</v>
      </c>
      <c r="T59" s="201">
        <v>0</v>
      </c>
      <c r="U59" s="201">
        <v>10.92</v>
      </c>
      <c r="V59" s="201">
        <v>2.37</v>
      </c>
      <c r="W59" s="201">
        <v>3.24</v>
      </c>
      <c r="X59" s="201">
        <v>1.24</v>
      </c>
      <c r="Y59" s="201">
        <v>0</v>
      </c>
      <c r="Z59" s="201">
        <v>2.33</v>
      </c>
      <c r="AA59" s="201">
        <v>11.31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10.75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22.13</v>
      </c>
      <c r="K60" s="201">
        <v>74.319999999999993</v>
      </c>
      <c r="L60" s="201">
        <v>30.42</v>
      </c>
      <c r="M60" s="201">
        <v>0</v>
      </c>
      <c r="N60" s="201">
        <v>0.5</v>
      </c>
      <c r="O60" s="201">
        <v>1.67</v>
      </c>
      <c r="P60" s="201">
        <v>2.2799999999999998</v>
      </c>
      <c r="Q60" s="201">
        <v>0.84</v>
      </c>
      <c r="R60" s="201">
        <v>0.36</v>
      </c>
      <c r="S60" s="201">
        <v>2.83</v>
      </c>
      <c r="T60" s="201">
        <v>0</v>
      </c>
      <c r="U60" s="201">
        <v>10.92</v>
      </c>
      <c r="V60" s="201">
        <v>2.37</v>
      </c>
      <c r="W60" s="201">
        <v>3.24</v>
      </c>
      <c r="X60" s="201">
        <v>1.24</v>
      </c>
      <c r="Y60" s="201">
        <v>0</v>
      </c>
      <c r="Z60" s="201">
        <v>2.33</v>
      </c>
      <c r="AA60" s="201">
        <v>11.31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10.75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22.13</v>
      </c>
      <c r="K61" s="201">
        <v>74.319999999999993</v>
      </c>
      <c r="L61" s="201">
        <v>30.42</v>
      </c>
      <c r="M61" s="201">
        <v>0</v>
      </c>
      <c r="N61" s="201">
        <v>0.5</v>
      </c>
      <c r="O61" s="201">
        <v>1.67</v>
      </c>
      <c r="P61" s="201">
        <v>2.2799999999999998</v>
      </c>
      <c r="Q61" s="201">
        <v>0.84</v>
      </c>
      <c r="R61" s="201">
        <v>0.36</v>
      </c>
      <c r="S61" s="201">
        <v>2.83</v>
      </c>
      <c r="T61" s="201">
        <v>0</v>
      </c>
      <c r="U61" s="201">
        <v>10.92</v>
      </c>
      <c r="V61" s="201">
        <v>2.37</v>
      </c>
      <c r="W61" s="201">
        <v>3.24</v>
      </c>
      <c r="X61" s="201">
        <v>1.24</v>
      </c>
      <c r="Y61" s="201">
        <v>0</v>
      </c>
      <c r="Z61" s="201">
        <v>2.33</v>
      </c>
      <c r="AA61" s="201">
        <v>11.31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10.75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22.13</v>
      </c>
      <c r="K62" s="201">
        <v>74.319999999999993</v>
      </c>
      <c r="L62" s="201">
        <v>30.42</v>
      </c>
      <c r="M62" s="201">
        <v>0</v>
      </c>
      <c r="N62" s="201">
        <v>0.5</v>
      </c>
      <c r="O62" s="201">
        <v>1.67</v>
      </c>
      <c r="P62" s="201">
        <v>2.2799999999999998</v>
      </c>
      <c r="Q62" s="201">
        <v>0.84</v>
      </c>
      <c r="R62" s="201">
        <v>0.36</v>
      </c>
      <c r="S62" s="201">
        <v>2.83</v>
      </c>
      <c r="T62" s="201">
        <v>0</v>
      </c>
      <c r="U62" s="201">
        <v>10.92</v>
      </c>
      <c r="V62" s="201">
        <v>2.37</v>
      </c>
      <c r="W62" s="201">
        <v>3.24</v>
      </c>
      <c r="X62" s="201">
        <v>1.24</v>
      </c>
      <c r="Y62" s="201">
        <v>0</v>
      </c>
      <c r="Z62" s="201">
        <v>2.33</v>
      </c>
      <c r="AA62" s="201">
        <v>11.31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10.75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22.13</v>
      </c>
      <c r="K63" s="201">
        <v>74.319999999999993</v>
      </c>
      <c r="L63" s="201">
        <v>2.15</v>
      </c>
      <c r="M63" s="201">
        <v>0</v>
      </c>
      <c r="N63" s="201">
        <v>0.5</v>
      </c>
      <c r="O63" s="201">
        <v>1.67</v>
      </c>
      <c r="P63" s="201">
        <v>2.2799999999999998</v>
      </c>
      <c r="Q63" s="201">
        <v>0.09</v>
      </c>
      <c r="R63" s="201">
        <v>0.36</v>
      </c>
      <c r="S63" s="201">
        <v>0.27</v>
      </c>
      <c r="T63" s="201">
        <v>0</v>
      </c>
      <c r="U63" s="201">
        <v>10.92</v>
      </c>
      <c r="V63" s="201">
        <v>0.17</v>
      </c>
      <c r="W63" s="201">
        <v>3.24</v>
      </c>
      <c r="X63" s="201">
        <v>1.24</v>
      </c>
      <c r="Y63" s="201">
        <v>0</v>
      </c>
      <c r="Z63" s="201">
        <v>2.33</v>
      </c>
      <c r="AA63" s="201">
        <v>0.76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10.75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22.13</v>
      </c>
      <c r="K64" s="201">
        <v>74.319999999999993</v>
      </c>
      <c r="L64" s="201">
        <v>2.15</v>
      </c>
      <c r="M64" s="201">
        <v>0</v>
      </c>
      <c r="N64" s="201">
        <v>0.5</v>
      </c>
      <c r="O64" s="201">
        <v>1.67</v>
      </c>
      <c r="P64" s="201">
        <v>2.2799999999999998</v>
      </c>
      <c r="Q64" s="201">
        <v>0.09</v>
      </c>
      <c r="R64" s="201">
        <v>0.36</v>
      </c>
      <c r="S64" s="201">
        <v>0.22</v>
      </c>
      <c r="T64" s="201">
        <v>0</v>
      </c>
      <c r="U64" s="201">
        <v>10.92</v>
      </c>
      <c r="V64" s="201">
        <v>0.17</v>
      </c>
      <c r="W64" s="201">
        <v>3.24</v>
      </c>
      <c r="X64" s="201">
        <v>1.24</v>
      </c>
      <c r="Y64" s="201">
        <v>0</v>
      </c>
      <c r="Z64" s="201">
        <v>2.33</v>
      </c>
      <c r="AA64" s="201">
        <v>0.76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10.75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22.13</v>
      </c>
      <c r="K65" s="201">
        <v>76.25</v>
      </c>
      <c r="L65" s="201">
        <v>30.42</v>
      </c>
      <c r="M65" s="201">
        <v>0</v>
      </c>
      <c r="N65" s="201">
        <v>0.5</v>
      </c>
      <c r="O65" s="201">
        <v>1.67</v>
      </c>
      <c r="P65" s="201">
        <v>2.2799999999999998</v>
      </c>
      <c r="Q65" s="201">
        <v>0.09</v>
      </c>
      <c r="R65" s="201">
        <v>0.36</v>
      </c>
      <c r="S65" s="201">
        <v>0.22</v>
      </c>
      <c r="T65" s="201">
        <v>0</v>
      </c>
      <c r="U65" s="201">
        <v>10.92</v>
      </c>
      <c r="V65" s="201">
        <v>0.17</v>
      </c>
      <c r="W65" s="201">
        <v>3.24</v>
      </c>
      <c r="X65" s="201">
        <v>1.24</v>
      </c>
      <c r="Y65" s="201">
        <v>0</v>
      </c>
      <c r="Z65" s="201">
        <v>2.33</v>
      </c>
      <c r="AA65" s="201">
        <v>0.76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10.75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22.13</v>
      </c>
      <c r="K66" s="201">
        <v>76.25</v>
      </c>
      <c r="L66" s="201">
        <v>2.15</v>
      </c>
      <c r="M66" s="201">
        <v>0</v>
      </c>
      <c r="N66" s="201">
        <v>0.5</v>
      </c>
      <c r="O66" s="201">
        <v>1.67</v>
      </c>
      <c r="P66" s="201">
        <v>2.2799999999999998</v>
      </c>
      <c r="Q66" s="201">
        <v>0.09</v>
      </c>
      <c r="R66" s="201">
        <v>0.36</v>
      </c>
      <c r="S66" s="201">
        <v>0.22</v>
      </c>
      <c r="T66" s="201">
        <v>0</v>
      </c>
      <c r="U66" s="201">
        <v>10.92</v>
      </c>
      <c r="V66" s="201">
        <v>0.17</v>
      </c>
      <c r="W66" s="201">
        <v>3.24</v>
      </c>
      <c r="X66" s="201">
        <v>1.24</v>
      </c>
      <c r="Y66" s="201">
        <v>0</v>
      </c>
      <c r="Z66" s="201">
        <v>2.33</v>
      </c>
      <c r="AA66" s="201">
        <v>0.76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10.75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22.13</v>
      </c>
      <c r="K67" s="201">
        <v>59.16</v>
      </c>
      <c r="L67" s="201">
        <v>2.15</v>
      </c>
      <c r="M67" s="201">
        <v>0</v>
      </c>
      <c r="N67" s="201">
        <v>0.5</v>
      </c>
      <c r="O67" s="201">
        <v>1.67</v>
      </c>
      <c r="P67" s="201">
        <v>2.2799999999999998</v>
      </c>
      <c r="Q67" s="201">
        <v>0.09</v>
      </c>
      <c r="R67" s="201">
        <v>0.36</v>
      </c>
      <c r="S67" s="201">
        <v>0.22</v>
      </c>
      <c r="T67" s="201">
        <v>0</v>
      </c>
      <c r="U67" s="201">
        <v>10.92</v>
      </c>
      <c r="V67" s="201">
        <v>0.17</v>
      </c>
      <c r="W67" s="201">
        <v>3.24</v>
      </c>
      <c r="X67" s="201">
        <v>1.24</v>
      </c>
      <c r="Y67" s="201">
        <v>0</v>
      </c>
      <c r="Z67" s="201">
        <v>2.33</v>
      </c>
      <c r="AA67" s="201">
        <v>0.76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10.75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22.13</v>
      </c>
      <c r="K68" s="201">
        <v>76.25</v>
      </c>
      <c r="L68" s="201">
        <v>2.15</v>
      </c>
      <c r="M68" s="201">
        <v>0</v>
      </c>
      <c r="N68" s="201">
        <v>0.5</v>
      </c>
      <c r="O68" s="201">
        <v>1.67</v>
      </c>
      <c r="P68" s="201">
        <v>2.2799999999999998</v>
      </c>
      <c r="Q68" s="201">
        <v>0.09</v>
      </c>
      <c r="R68" s="201">
        <v>0.36</v>
      </c>
      <c r="S68" s="201">
        <v>0.22</v>
      </c>
      <c r="T68" s="201">
        <v>0</v>
      </c>
      <c r="U68" s="201">
        <v>10.92</v>
      </c>
      <c r="V68" s="201">
        <v>0.17</v>
      </c>
      <c r="W68" s="201">
        <v>2.95</v>
      </c>
      <c r="X68" s="201">
        <v>1.17</v>
      </c>
      <c r="Y68" s="201">
        <v>0</v>
      </c>
      <c r="Z68" s="201">
        <v>2.33</v>
      </c>
      <c r="AA68" s="201">
        <v>0.76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10.75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22.13</v>
      </c>
      <c r="K69" s="201">
        <v>76.25</v>
      </c>
      <c r="L69" s="201">
        <v>2.15</v>
      </c>
      <c r="M69" s="201">
        <v>0</v>
      </c>
      <c r="N69" s="201">
        <v>0.5</v>
      </c>
      <c r="O69" s="201">
        <v>1.67</v>
      </c>
      <c r="P69" s="201">
        <v>2.2799999999999998</v>
      </c>
      <c r="Q69" s="201">
        <v>0.09</v>
      </c>
      <c r="R69" s="201">
        <v>0.36</v>
      </c>
      <c r="S69" s="201">
        <v>0.22</v>
      </c>
      <c r="T69" s="201">
        <v>0</v>
      </c>
      <c r="U69" s="201">
        <v>10.92</v>
      </c>
      <c r="V69" s="201">
        <v>0.17</v>
      </c>
      <c r="W69" s="201">
        <v>2.95</v>
      </c>
      <c r="X69" s="201">
        <v>1.17</v>
      </c>
      <c r="Y69" s="201">
        <v>0</v>
      </c>
      <c r="Z69" s="201">
        <v>2.33</v>
      </c>
      <c r="AA69" s="201">
        <v>0.76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10.75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22.13</v>
      </c>
      <c r="K70" s="201">
        <v>56.91</v>
      </c>
      <c r="L70" s="201">
        <v>2.15</v>
      </c>
      <c r="M70" s="201">
        <v>0</v>
      </c>
      <c r="N70" s="201">
        <v>0.5</v>
      </c>
      <c r="O70" s="201">
        <v>1.67</v>
      </c>
      <c r="P70" s="201">
        <v>2.2799999999999998</v>
      </c>
      <c r="Q70" s="201">
        <v>0.09</v>
      </c>
      <c r="R70" s="201">
        <v>0.36</v>
      </c>
      <c r="S70" s="201">
        <v>0.22</v>
      </c>
      <c r="T70" s="201">
        <v>0</v>
      </c>
      <c r="U70" s="201">
        <v>10.92</v>
      </c>
      <c r="V70" s="201">
        <v>0.17</v>
      </c>
      <c r="W70" s="201">
        <v>2.95</v>
      </c>
      <c r="X70" s="201">
        <v>1.17</v>
      </c>
      <c r="Y70" s="201">
        <v>0</v>
      </c>
      <c r="Z70" s="201">
        <v>2.33</v>
      </c>
      <c r="AA70" s="201">
        <v>0.76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10.75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32.74</v>
      </c>
      <c r="L71" s="201">
        <v>0</v>
      </c>
      <c r="M71" s="201">
        <v>0</v>
      </c>
      <c r="N71" s="201">
        <v>0.5</v>
      </c>
      <c r="O71" s="201">
        <v>1.67</v>
      </c>
      <c r="P71" s="201">
        <v>2.2799999999999998</v>
      </c>
      <c r="Q71" s="201">
        <v>0.09</v>
      </c>
      <c r="R71" s="201">
        <v>0.36</v>
      </c>
      <c r="S71" s="201">
        <v>0.22</v>
      </c>
      <c r="T71" s="201">
        <v>0</v>
      </c>
      <c r="U71" s="201">
        <v>10.92</v>
      </c>
      <c r="V71" s="201">
        <v>0.17</v>
      </c>
      <c r="W71" s="201">
        <v>2.95</v>
      </c>
      <c r="X71" s="201">
        <v>1.17</v>
      </c>
      <c r="Y71" s="201">
        <v>0</v>
      </c>
      <c r="Z71" s="201">
        <v>2.33</v>
      </c>
      <c r="AA71" s="201">
        <v>0.76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9.67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10.75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23.07</v>
      </c>
      <c r="L72" s="201">
        <v>0</v>
      </c>
      <c r="M72" s="201">
        <v>0</v>
      </c>
      <c r="N72" s="201">
        <v>0.5</v>
      </c>
      <c r="O72" s="201">
        <v>1.67</v>
      </c>
      <c r="P72" s="201">
        <v>2.2799999999999998</v>
      </c>
      <c r="Q72" s="201">
        <v>0.09</v>
      </c>
      <c r="R72" s="201">
        <v>0.36</v>
      </c>
      <c r="S72" s="201">
        <v>0.22</v>
      </c>
      <c r="T72" s="201">
        <v>0</v>
      </c>
      <c r="U72" s="201">
        <v>10.92</v>
      </c>
      <c r="V72" s="201">
        <v>0.17</v>
      </c>
      <c r="W72" s="201">
        <v>2.95</v>
      </c>
      <c r="X72" s="201">
        <v>1.17</v>
      </c>
      <c r="Y72" s="201">
        <v>0</v>
      </c>
      <c r="Z72" s="201">
        <v>2.33</v>
      </c>
      <c r="AA72" s="201">
        <v>0.76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9.67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10.86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27.9</v>
      </c>
      <c r="L73" s="201">
        <v>0</v>
      </c>
      <c r="M73" s="201">
        <v>0</v>
      </c>
      <c r="N73" s="201">
        <v>0.5</v>
      </c>
      <c r="O73" s="201">
        <v>1.67</v>
      </c>
      <c r="P73" s="201">
        <v>2.2799999999999998</v>
      </c>
      <c r="Q73" s="201">
        <v>0.09</v>
      </c>
      <c r="R73" s="201">
        <v>0.36</v>
      </c>
      <c r="S73" s="201">
        <v>0.22</v>
      </c>
      <c r="T73" s="201">
        <v>0</v>
      </c>
      <c r="U73" s="201">
        <v>10.92</v>
      </c>
      <c r="V73" s="201">
        <v>0.17</v>
      </c>
      <c r="W73" s="201">
        <v>2.95</v>
      </c>
      <c r="X73" s="201">
        <v>1.17</v>
      </c>
      <c r="Y73" s="201">
        <v>0</v>
      </c>
      <c r="Z73" s="201">
        <v>2.33</v>
      </c>
      <c r="AA73" s="201">
        <v>0.76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9.67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10.86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27.9</v>
      </c>
      <c r="L74" s="201">
        <v>0</v>
      </c>
      <c r="M74" s="201">
        <v>0</v>
      </c>
      <c r="N74" s="201">
        <v>0.5</v>
      </c>
      <c r="O74" s="201">
        <v>1.67</v>
      </c>
      <c r="P74" s="201">
        <v>2.2799999999999998</v>
      </c>
      <c r="Q74" s="201">
        <v>0.09</v>
      </c>
      <c r="R74" s="201">
        <v>0.36</v>
      </c>
      <c r="S74" s="201">
        <v>0.22</v>
      </c>
      <c r="T74" s="201">
        <v>0</v>
      </c>
      <c r="U74" s="201">
        <v>10.92</v>
      </c>
      <c r="V74" s="201">
        <v>0.17</v>
      </c>
      <c r="W74" s="201">
        <v>2.95</v>
      </c>
      <c r="X74" s="201">
        <v>1.17</v>
      </c>
      <c r="Y74" s="201">
        <v>0</v>
      </c>
      <c r="Z74" s="201">
        <v>2.33</v>
      </c>
      <c r="AA74" s="201">
        <v>0.76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9.67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10.86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27.9</v>
      </c>
      <c r="L75" s="201">
        <v>0</v>
      </c>
      <c r="M75" s="201">
        <v>0</v>
      </c>
      <c r="N75" s="201">
        <v>0.5</v>
      </c>
      <c r="O75" s="201">
        <v>1.67</v>
      </c>
      <c r="P75" s="201">
        <v>2.2799999999999998</v>
      </c>
      <c r="Q75" s="201">
        <v>0.09</v>
      </c>
      <c r="R75" s="201">
        <v>0.36</v>
      </c>
      <c r="S75" s="201">
        <v>0.22</v>
      </c>
      <c r="T75" s="201">
        <v>0</v>
      </c>
      <c r="U75" s="201">
        <v>10.92</v>
      </c>
      <c r="V75" s="201">
        <v>0.17</v>
      </c>
      <c r="W75" s="201">
        <v>2.95</v>
      </c>
      <c r="X75" s="201">
        <v>1.17</v>
      </c>
      <c r="Y75" s="201">
        <v>0</v>
      </c>
      <c r="Z75" s="201">
        <v>2.33</v>
      </c>
      <c r="AA75" s="201">
        <v>0.76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7.6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10.86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71.42</v>
      </c>
      <c r="L76" s="201">
        <v>7.0000000000000007E-2</v>
      </c>
      <c r="M76" s="201">
        <v>0</v>
      </c>
      <c r="N76" s="201">
        <v>0.5</v>
      </c>
      <c r="O76" s="201">
        <v>1.67</v>
      </c>
      <c r="P76" s="201">
        <v>2.2799999999999998</v>
      </c>
      <c r="Q76" s="201">
        <v>0.09</v>
      </c>
      <c r="R76" s="201">
        <v>0.36</v>
      </c>
      <c r="S76" s="201">
        <v>0.22</v>
      </c>
      <c r="T76" s="201">
        <v>0</v>
      </c>
      <c r="U76" s="201">
        <v>10.92</v>
      </c>
      <c r="V76" s="201">
        <v>0.17</v>
      </c>
      <c r="W76" s="201">
        <v>2.95</v>
      </c>
      <c r="X76" s="201">
        <v>1.17</v>
      </c>
      <c r="Y76" s="201">
        <v>0</v>
      </c>
      <c r="Z76" s="201">
        <v>2.33</v>
      </c>
      <c r="AA76" s="201">
        <v>0.76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7.6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10.86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14.83</v>
      </c>
      <c r="L77" s="201">
        <v>2.2000000000000002</v>
      </c>
      <c r="M77" s="201">
        <v>0</v>
      </c>
      <c r="N77" s="201">
        <v>0.5</v>
      </c>
      <c r="O77" s="201">
        <v>1.67</v>
      </c>
      <c r="P77" s="201">
        <v>2.2799999999999998</v>
      </c>
      <c r="Q77" s="201">
        <v>0.09</v>
      </c>
      <c r="R77" s="201">
        <v>0.36</v>
      </c>
      <c r="S77" s="201">
        <v>0.22</v>
      </c>
      <c r="T77" s="201">
        <v>0</v>
      </c>
      <c r="U77" s="201">
        <v>10.92</v>
      </c>
      <c r="V77" s="201">
        <v>0.17</v>
      </c>
      <c r="W77" s="201">
        <v>2.95</v>
      </c>
      <c r="X77" s="201">
        <v>1.17</v>
      </c>
      <c r="Y77" s="201">
        <v>0</v>
      </c>
      <c r="Z77" s="201">
        <v>2.33</v>
      </c>
      <c r="AA77" s="201">
        <v>0.76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10.86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5.39</v>
      </c>
      <c r="L78" s="201">
        <v>2.15</v>
      </c>
      <c r="M78" s="201">
        <v>0</v>
      </c>
      <c r="N78" s="201">
        <v>0.5</v>
      </c>
      <c r="O78" s="201">
        <v>1.67</v>
      </c>
      <c r="P78" s="201">
        <v>2.2799999999999998</v>
      </c>
      <c r="Q78" s="201">
        <v>0.09</v>
      </c>
      <c r="R78" s="201">
        <v>0.36</v>
      </c>
      <c r="S78" s="201">
        <v>0.22</v>
      </c>
      <c r="T78" s="201">
        <v>0</v>
      </c>
      <c r="U78" s="201">
        <v>10.92</v>
      </c>
      <c r="V78" s="201">
        <v>0.17</v>
      </c>
      <c r="W78" s="201">
        <v>2.95</v>
      </c>
      <c r="X78" s="201">
        <v>1.17</v>
      </c>
      <c r="Y78" s="201">
        <v>0</v>
      </c>
      <c r="Z78" s="201">
        <v>2.33</v>
      </c>
      <c r="AA78" s="201">
        <v>0.76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3.46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10.86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5.39</v>
      </c>
      <c r="L79" s="201">
        <v>2.15</v>
      </c>
      <c r="M79" s="201">
        <v>0</v>
      </c>
      <c r="N79" s="201">
        <v>0.5</v>
      </c>
      <c r="O79" s="201">
        <v>1.67</v>
      </c>
      <c r="P79" s="201">
        <v>2.2799999999999998</v>
      </c>
      <c r="Q79" s="201">
        <v>0.09</v>
      </c>
      <c r="R79" s="201">
        <v>0.36</v>
      </c>
      <c r="S79" s="201">
        <v>0.22</v>
      </c>
      <c r="T79" s="201">
        <v>0</v>
      </c>
      <c r="U79" s="201">
        <v>10.92</v>
      </c>
      <c r="V79" s="201">
        <v>0.17</v>
      </c>
      <c r="W79" s="201">
        <v>3.24</v>
      </c>
      <c r="X79" s="201">
        <v>1.17</v>
      </c>
      <c r="Y79" s="201">
        <v>0</v>
      </c>
      <c r="Z79" s="201">
        <v>2.33</v>
      </c>
      <c r="AA79" s="201">
        <v>0.76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3.46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10.86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5.39</v>
      </c>
      <c r="L80" s="201">
        <v>2.15</v>
      </c>
      <c r="M80" s="201">
        <v>0</v>
      </c>
      <c r="N80" s="201">
        <v>0.5</v>
      </c>
      <c r="O80" s="201">
        <v>1.67</v>
      </c>
      <c r="P80" s="201">
        <v>2.2799999999999998</v>
      </c>
      <c r="Q80" s="201">
        <v>0.09</v>
      </c>
      <c r="R80" s="201">
        <v>0.36</v>
      </c>
      <c r="S80" s="201">
        <v>0.22</v>
      </c>
      <c r="T80" s="201">
        <v>0</v>
      </c>
      <c r="U80" s="201">
        <v>10.92</v>
      </c>
      <c r="V80" s="201">
        <v>0.17</v>
      </c>
      <c r="W80" s="201">
        <v>3.24</v>
      </c>
      <c r="X80" s="201">
        <v>1.17</v>
      </c>
      <c r="Y80" s="201">
        <v>0</v>
      </c>
      <c r="Z80" s="201">
        <v>2.33</v>
      </c>
      <c r="AA80" s="201">
        <v>0.76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3.46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5.39</v>
      </c>
      <c r="L81" s="201">
        <v>2.15</v>
      </c>
      <c r="M81" s="201">
        <v>0</v>
      </c>
      <c r="N81" s="201">
        <v>0.5</v>
      </c>
      <c r="O81" s="201">
        <v>1.67</v>
      </c>
      <c r="P81" s="201">
        <v>2.2799999999999998</v>
      </c>
      <c r="Q81" s="201">
        <v>0.09</v>
      </c>
      <c r="R81" s="201">
        <v>0.36</v>
      </c>
      <c r="S81" s="201">
        <v>0.22</v>
      </c>
      <c r="T81" s="201">
        <v>0</v>
      </c>
      <c r="U81" s="201">
        <v>10.92</v>
      </c>
      <c r="V81" s="201">
        <v>0.17</v>
      </c>
      <c r="W81" s="201">
        <v>3.24</v>
      </c>
      <c r="X81" s="201">
        <v>1.17</v>
      </c>
      <c r="Y81" s="201">
        <v>0</v>
      </c>
      <c r="Z81" s="201">
        <v>2.33</v>
      </c>
      <c r="AA81" s="201">
        <v>0.76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3.46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5.39</v>
      </c>
      <c r="L82" s="201">
        <v>2.15</v>
      </c>
      <c r="M82" s="201">
        <v>0</v>
      </c>
      <c r="N82" s="201">
        <v>0.5</v>
      </c>
      <c r="O82" s="201">
        <v>1.67</v>
      </c>
      <c r="P82" s="201">
        <v>2.2799999999999998</v>
      </c>
      <c r="Q82" s="201">
        <v>0.09</v>
      </c>
      <c r="R82" s="201">
        <v>0.36</v>
      </c>
      <c r="S82" s="201">
        <v>0.22</v>
      </c>
      <c r="T82" s="201">
        <v>0</v>
      </c>
      <c r="U82" s="201">
        <v>10.92</v>
      </c>
      <c r="V82" s="201">
        <v>0.17</v>
      </c>
      <c r="W82" s="201">
        <v>3.24</v>
      </c>
      <c r="X82" s="201">
        <v>1.17</v>
      </c>
      <c r="Y82" s="201">
        <v>0</v>
      </c>
      <c r="Z82" s="201">
        <v>2.33</v>
      </c>
      <c r="AA82" s="201">
        <v>0.76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3.46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5.39</v>
      </c>
      <c r="L83" s="201">
        <v>1.98</v>
      </c>
      <c r="M83" s="201">
        <v>0</v>
      </c>
      <c r="N83" s="201">
        <v>0.5</v>
      </c>
      <c r="O83" s="201">
        <v>1.67</v>
      </c>
      <c r="P83" s="201">
        <v>2.2799999999999998</v>
      </c>
      <c r="Q83" s="201">
        <v>0.09</v>
      </c>
      <c r="R83" s="201">
        <v>0.36</v>
      </c>
      <c r="S83" s="201">
        <v>0.22</v>
      </c>
      <c r="T83" s="201">
        <v>0</v>
      </c>
      <c r="U83" s="201">
        <v>10.92</v>
      </c>
      <c r="V83" s="201">
        <v>0.17</v>
      </c>
      <c r="W83" s="201">
        <v>3.24</v>
      </c>
      <c r="X83" s="201">
        <v>1.17</v>
      </c>
      <c r="Y83" s="201">
        <v>0</v>
      </c>
      <c r="Z83" s="201">
        <v>2.33</v>
      </c>
      <c r="AA83" s="201">
        <v>0.76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5.39</v>
      </c>
      <c r="L84" s="201">
        <v>1.83</v>
      </c>
      <c r="M84" s="201">
        <v>0</v>
      </c>
      <c r="N84" s="201">
        <v>0.5</v>
      </c>
      <c r="O84" s="201">
        <v>1.67</v>
      </c>
      <c r="P84" s="201">
        <v>2.2799999999999998</v>
      </c>
      <c r="Q84" s="201">
        <v>0.09</v>
      </c>
      <c r="R84" s="201">
        <v>0.36</v>
      </c>
      <c r="S84" s="201">
        <v>0.22</v>
      </c>
      <c r="T84" s="201">
        <v>0</v>
      </c>
      <c r="U84" s="201">
        <v>10.92</v>
      </c>
      <c r="V84" s="201">
        <v>0.17</v>
      </c>
      <c r="W84" s="201">
        <v>3.24</v>
      </c>
      <c r="X84" s="201">
        <v>1.17</v>
      </c>
      <c r="Y84" s="201">
        <v>0</v>
      </c>
      <c r="Z84" s="201">
        <v>2.33</v>
      </c>
      <c r="AA84" s="201">
        <v>0.76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5.39</v>
      </c>
      <c r="L85" s="201">
        <v>1.83</v>
      </c>
      <c r="M85" s="201">
        <v>0</v>
      </c>
      <c r="N85" s="201">
        <v>0.5</v>
      </c>
      <c r="O85" s="201">
        <v>1.67</v>
      </c>
      <c r="P85" s="201">
        <v>2.2799999999999998</v>
      </c>
      <c r="Q85" s="201">
        <v>0.09</v>
      </c>
      <c r="R85" s="201">
        <v>0.36</v>
      </c>
      <c r="S85" s="201">
        <v>0.22</v>
      </c>
      <c r="T85" s="201">
        <v>0</v>
      </c>
      <c r="U85" s="201">
        <v>10.92</v>
      </c>
      <c r="V85" s="201">
        <v>0.17</v>
      </c>
      <c r="W85" s="201">
        <v>3.24</v>
      </c>
      <c r="X85" s="201">
        <v>1.17</v>
      </c>
      <c r="Y85" s="201">
        <v>0</v>
      </c>
      <c r="Z85" s="201">
        <v>2.33</v>
      </c>
      <c r="AA85" s="201">
        <v>0.76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5.39</v>
      </c>
      <c r="L86" s="201">
        <v>1.83</v>
      </c>
      <c r="M86" s="201">
        <v>0</v>
      </c>
      <c r="N86" s="201">
        <v>0.5</v>
      </c>
      <c r="O86" s="201">
        <v>1.67</v>
      </c>
      <c r="P86" s="201">
        <v>2.2799999999999998</v>
      </c>
      <c r="Q86" s="201">
        <v>0.09</v>
      </c>
      <c r="R86" s="201">
        <v>0.36</v>
      </c>
      <c r="S86" s="201">
        <v>0.22</v>
      </c>
      <c r="T86" s="201">
        <v>0</v>
      </c>
      <c r="U86" s="201">
        <v>10.92</v>
      </c>
      <c r="V86" s="201">
        <v>0.17</v>
      </c>
      <c r="W86" s="201">
        <v>3.24</v>
      </c>
      <c r="X86" s="201">
        <v>1.17</v>
      </c>
      <c r="Y86" s="201">
        <v>0</v>
      </c>
      <c r="Z86" s="201">
        <v>2.33</v>
      </c>
      <c r="AA86" s="201">
        <v>0.76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5.39</v>
      </c>
      <c r="L87" s="201">
        <v>1.83</v>
      </c>
      <c r="M87" s="201">
        <v>0</v>
      </c>
      <c r="N87" s="201">
        <v>0.5</v>
      </c>
      <c r="O87" s="201">
        <v>1.67</v>
      </c>
      <c r="P87" s="201">
        <v>2.2799999999999998</v>
      </c>
      <c r="Q87" s="201">
        <v>0.09</v>
      </c>
      <c r="R87" s="201">
        <v>0.36</v>
      </c>
      <c r="S87" s="201">
        <v>0.22</v>
      </c>
      <c r="T87" s="201">
        <v>0</v>
      </c>
      <c r="U87" s="201">
        <v>10.92</v>
      </c>
      <c r="V87" s="201">
        <v>0.17</v>
      </c>
      <c r="W87" s="201">
        <v>3.24</v>
      </c>
      <c r="X87" s="201">
        <v>1.17</v>
      </c>
      <c r="Y87" s="201">
        <v>0</v>
      </c>
      <c r="Z87" s="201">
        <v>2.33</v>
      </c>
      <c r="AA87" s="201">
        <v>0.76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5.39</v>
      </c>
      <c r="L88" s="201">
        <v>1.83</v>
      </c>
      <c r="M88" s="201">
        <v>0</v>
      </c>
      <c r="N88" s="201">
        <v>0.5</v>
      </c>
      <c r="O88" s="201">
        <v>1.67</v>
      </c>
      <c r="P88" s="201">
        <v>2.2799999999999998</v>
      </c>
      <c r="Q88" s="201">
        <v>0.09</v>
      </c>
      <c r="R88" s="201">
        <v>0.36</v>
      </c>
      <c r="S88" s="201">
        <v>0.22</v>
      </c>
      <c r="T88" s="201">
        <v>0</v>
      </c>
      <c r="U88" s="201">
        <v>10.92</v>
      </c>
      <c r="V88" s="201">
        <v>0.17</v>
      </c>
      <c r="W88" s="201">
        <v>3.24</v>
      </c>
      <c r="X88" s="201">
        <v>1.17</v>
      </c>
      <c r="Y88" s="201">
        <v>0</v>
      </c>
      <c r="Z88" s="201">
        <v>2.33</v>
      </c>
      <c r="AA88" s="201">
        <v>0.76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36.99</v>
      </c>
      <c r="L89" s="201">
        <v>1.83</v>
      </c>
      <c r="M89" s="201">
        <v>0</v>
      </c>
      <c r="N89" s="201">
        <v>0.5</v>
      </c>
      <c r="O89" s="201">
        <v>1.67</v>
      </c>
      <c r="P89" s="201">
        <v>2.2799999999999998</v>
      </c>
      <c r="Q89" s="201">
        <v>0.09</v>
      </c>
      <c r="R89" s="201">
        <v>0.36</v>
      </c>
      <c r="S89" s="201">
        <v>0.22</v>
      </c>
      <c r="T89" s="201">
        <v>0</v>
      </c>
      <c r="U89" s="201">
        <v>10.92</v>
      </c>
      <c r="V89" s="201">
        <v>0.17</v>
      </c>
      <c r="W89" s="201">
        <v>3.24</v>
      </c>
      <c r="X89" s="201">
        <v>1.17</v>
      </c>
      <c r="Y89" s="201">
        <v>0</v>
      </c>
      <c r="Z89" s="201">
        <v>2.33</v>
      </c>
      <c r="AA89" s="201">
        <v>0.76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37.51</v>
      </c>
      <c r="L90" s="201">
        <v>1.83</v>
      </c>
      <c r="M90" s="201">
        <v>0</v>
      </c>
      <c r="N90" s="201">
        <v>0.5</v>
      </c>
      <c r="O90" s="201">
        <v>1.67</v>
      </c>
      <c r="P90" s="201">
        <v>2.2799999999999998</v>
      </c>
      <c r="Q90" s="201">
        <v>0.09</v>
      </c>
      <c r="R90" s="201">
        <v>0.36</v>
      </c>
      <c r="S90" s="201">
        <v>0.22</v>
      </c>
      <c r="T90" s="201">
        <v>0</v>
      </c>
      <c r="U90" s="201">
        <v>10.92</v>
      </c>
      <c r="V90" s="201">
        <v>0.17</v>
      </c>
      <c r="W90" s="201">
        <v>3.24</v>
      </c>
      <c r="X90" s="201">
        <v>1.17</v>
      </c>
      <c r="Y90" s="201">
        <v>0</v>
      </c>
      <c r="Z90" s="201">
        <v>2.33</v>
      </c>
      <c r="AA90" s="201">
        <v>0.76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61.25</v>
      </c>
      <c r="L91" s="201">
        <v>11.69</v>
      </c>
      <c r="M91" s="201">
        <v>0</v>
      </c>
      <c r="N91" s="201">
        <v>0.5</v>
      </c>
      <c r="O91" s="201">
        <v>1.67</v>
      </c>
      <c r="P91" s="201">
        <v>2.2799999999999998</v>
      </c>
      <c r="Q91" s="201">
        <v>0.09</v>
      </c>
      <c r="R91" s="201">
        <v>0.36</v>
      </c>
      <c r="S91" s="201">
        <v>0.22</v>
      </c>
      <c r="T91" s="201">
        <v>0</v>
      </c>
      <c r="U91" s="201">
        <v>10.92</v>
      </c>
      <c r="V91" s="201">
        <v>0.17</v>
      </c>
      <c r="W91" s="201">
        <v>3.24</v>
      </c>
      <c r="X91" s="201">
        <v>1.17</v>
      </c>
      <c r="Y91" s="201">
        <v>0</v>
      </c>
      <c r="Z91" s="201">
        <v>2.33</v>
      </c>
      <c r="AA91" s="201">
        <v>0.76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7.6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61.25</v>
      </c>
      <c r="L92" s="201">
        <v>11.69</v>
      </c>
      <c r="M92" s="201">
        <v>0</v>
      </c>
      <c r="N92" s="201">
        <v>0.5</v>
      </c>
      <c r="O92" s="201">
        <v>1.67</v>
      </c>
      <c r="P92" s="201">
        <v>2.2799999999999998</v>
      </c>
      <c r="Q92" s="201">
        <v>0.09</v>
      </c>
      <c r="R92" s="201">
        <v>0.36</v>
      </c>
      <c r="S92" s="201">
        <v>0.22</v>
      </c>
      <c r="T92" s="201">
        <v>0</v>
      </c>
      <c r="U92" s="201">
        <v>10.92</v>
      </c>
      <c r="V92" s="201">
        <v>0.17</v>
      </c>
      <c r="W92" s="201">
        <v>3.24</v>
      </c>
      <c r="X92" s="201">
        <v>1.17</v>
      </c>
      <c r="Y92" s="201">
        <v>0</v>
      </c>
      <c r="Z92" s="201">
        <v>2.33</v>
      </c>
      <c r="AA92" s="201">
        <v>0.76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7.6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61.25</v>
      </c>
      <c r="L93" s="201">
        <v>4.1900000000000004</v>
      </c>
      <c r="M93" s="201">
        <v>0</v>
      </c>
      <c r="N93" s="201">
        <v>0.5</v>
      </c>
      <c r="O93" s="201">
        <v>1.67</v>
      </c>
      <c r="P93" s="201">
        <v>2.2799999999999998</v>
      </c>
      <c r="Q93" s="201">
        <v>0.09</v>
      </c>
      <c r="R93" s="201">
        <v>0.36</v>
      </c>
      <c r="S93" s="201">
        <v>0.22</v>
      </c>
      <c r="T93" s="201">
        <v>0</v>
      </c>
      <c r="U93" s="201">
        <v>10.92</v>
      </c>
      <c r="V93" s="201">
        <v>0.17</v>
      </c>
      <c r="W93" s="201">
        <v>3.24</v>
      </c>
      <c r="X93" s="201">
        <v>1.17</v>
      </c>
      <c r="Y93" s="201">
        <v>0</v>
      </c>
      <c r="Z93" s="201">
        <v>2.33</v>
      </c>
      <c r="AA93" s="201">
        <v>0.76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7.6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61.67</v>
      </c>
      <c r="L94" s="201">
        <v>2.15</v>
      </c>
      <c r="M94" s="201">
        <v>0</v>
      </c>
      <c r="N94" s="201">
        <v>0.5</v>
      </c>
      <c r="O94" s="201">
        <v>1.67</v>
      </c>
      <c r="P94" s="201">
        <v>2.2799999999999998</v>
      </c>
      <c r="Q94" s="201">
        <v>0.09</v>
      </c>
      <c r="R94" s="201">
        <v>0.36</v>
      </c>
      <c r="S94" s="201">
        <v>0.22</v>
      </c>
      <c r="T94" s="201">
        <v>0</v>
      </c>
      <c r="U94" s="201">
        <v>10.92</v>
      </c>
      <c r="V94" s="201">
        <v>0.17</v>
      </c>
      <c r="W94" s="201">
        <v>3.24</v>
      </c>
      <c r="X94" s="201">
        <v>1.17</v>
      </c>
      <c r="Y94" s="201">
        <v>0</v>
      </c>
      <c r="Z94" s="201">
        <v>2.33</v>
      </c>
      <c r="AA94" s="201">
        <v>0.76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7.6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61.67</v>
      </c>
      <c r="L95" s="201">
        <v>2.15</v>
      </c>
      <c r="M95" s="201">
        <v>0</v>
      </c>
      <c r="N95" s="201">
        <v>0.5</v>
      </c>
      <c r="O95" s="201">
        <v>1.67</v>
      </c>
      <c r="P95" s="201">
        <v>2.2799999999999998</v>
      </c>
      <c r="Q95" s="201">
        <v>0.09</v>
      </c>
      <c r="R95" s="201">
        <v>0.36</v>
      </c>
      <c r="S95" s="201">
        <v>0.22</v>
      </c>
      <c r="T95" s="201">
        <v>0</v>
      </c>
      <c r="U95" s="201">
        <v>10.92</v>
      </c>
      <c r="V95" s="201">
        <v>0.17</v>
      </c>
      <c r="W95" s="201">
        <v>3.24</v>
      </c>
      <c r="X95" s="201">
        <v>1.17</v>
      </c>
      <c r="Y95" s="201">
        <v>0</v>
      </c>
      <c r="Z95" s="201">
        <v>2.33</v>
      </c>
      <c r="AA95" s="201">
        <v>0.76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7.6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61.67</v>
      </c>
      <c r="L96" s="201">
        <v>2.15</v>
      </c>
      <c r="M96" s="201">
        <v>0</v>
      </c>
      <c r="N96" s="201">
        <v>0.5</v>
      </c>
      <c r="O96" s="201">
        <v>1.67</v>
      </c>
      <c r="P96" s="201">
        <v>2.2799999999999998</v>
      </c>
      <c r="Q96" s="201">
        <v>0.09</v>
      </c>
      <c r="R96" s="201">
        <v>0.36</v>
      </c>
      <c r="S96" s="201">
        <v>0.22</v>
      </c>
      <c r="T96" s="201">
        <v>0</v>
      </c>
      <c r="U96" s="201">
        <v>10.92</v>
      </c>
      <c r="V96" s="201">
        <v>0.17</v>
      </c>
      <c r="W96" s="201">
        <v>3.24</v>
      </c>
      <c r="X96" s="201">
        <v>1.17</v>
      </c>
      <c r="Y96" s="201">
        <v>0</v>
      </c>
      <c r="Z96" s="201">
        <v>2.33</v>
      </c>
      <c r="AA96" s="201">
        <v>0.76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7.6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61.67</v>
      </c>
      <c r="L97" s="201">
        <v>2.15</v>
      </c>
      <c r="M97" s="201">
        <v>0</v>
      </c>
      <c r="N97" s="201">
        <v>0.5</v>
      </c>
      <c r="O97" s="201">
        <v>1.67</v>
      </c>
      <c r="P97" s="201">
        <v>2.2799999999999998</v>
      </c>
      <c r="Q97" s="201">
        <v>0.09</v>
      </c>
      <c r="R97" s="201">
        <v>0.36</v>
      </c>
      <c r="S97" s="201">
        <v>0.22</v>
      </c>
      <c r="T97" s="201">
        <v>0</v>
      </c>
      <c r="U97" s="201">
        <v>10.92</v>
      </c>
      <c r="V97" s="201">
        <v>0.17</v>
      </c>
      <c r="W97" s="201">
        <v>3.24</v>
      </c>
      <c r="X97" s="201">
        <v>1.17</v>
      </c>
      <c r="Y97" s="201">
        <v>0</v>
      </c>
      <c r="Z97" s="201">
        <v>2.33</v>
      </c>
      <c r="AA97" s="201">
        <v>0.76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7.6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61.67</v>
      </c>
      <c r="L98" s="201">
        <v>2.15</v>
      </c>
      <c r="M98" s="201">
        <v>0</v>
      </c>
      <c r="N98" s="201">
        <v>0.5</v>
      </c>
      <c r="O98" s="201">
        <v>1.67</v>
      </c>
      <c r="P98" s="201">
        <v>2.2799999999999998</v>
      </c>
      <c r="Q98" s="201">
        <v>0.09</v>
      </c>
      <c r="R98" s="201">
        <v>0.36</v>
      </c>
      <c r="S98" s="201">
        <v>0.22</v>
      </c>
      <c r="T98" s="201">
        <v>0</v>
      </c>
      <c r="U98" s="201">
        <v>10.92</v>
      </c>
      <c r="V98" s="201">
        <v>0.17</v>
      </c>
      <c r="W98" s="201">
        <v>3.24</v>
      </c>
      <c r="X98" s="201">
        <v>1.17</v>
      </c>
      <c r="Y98" s="201">
        <v>0</v>
      </c>
      <c r="Z98" s="201">
        <v>2.33</v>
      </c>
      <c r="AA98" s="201">
        <v>0.76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7.6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0.25970500000000007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1.2509550000000009</v>
      </c>
      <c r="L99">
        <f t="shared" si="0"/>
        <v>0.32103250000000033</v>
      </c>
      <c r="M99">
        <f t="shared" si="0"/>
        <v>0</v>
      </c>
      <c r="N99">
        <f t="shared" si="0"/>
        <v>1.2002499999999999E-2</v>
      </c>
      <c r="O99">
        <f t="shared" si="0"/>
        <v>4.0079999999999963E-2</v>
      </c>
      <c r="P99">
        <f t="shared" si="0"/>
        <v>5.5960000000000024E-2</v>
      </c>
      <c r="Q99">
        <f t="shared" si="0"/>
        <v>7.4099999999999982E-3</v>
      </c>
      <c r="R99">
        <f t="shared" si="0"/>
        <v>2.944999999999999E-2</v>
      </c>
      <c r="S99">
        <f t="shared" si="0"/>
        <v>2.3647499999999981E-2</v>
      </c>
      <c r="T99">
        <f t="shared" si="0"/>
        <v>0</v>
      </c>
      <c r="U99">
        <f t="shared" si="0"/>
        <v>0.26207999999999965</v>
      </c>
      <c r="V99">
        <f t="shared" si="0"/>
        <v>1.618000000000001E-2</v>
      </c>
      <c r="W99">
        <f t="shared" si="0"/>
        <v>5.1187500000000025E-2</v>
      </c>
      <c r="X99">
        <f t="shared" si="0"/>
        <v>2.9182500000000004E-2</v>
      </c>
      <c r="Y99">
        <f t="shared" si="0"/>
        <v>0</v>
      </c>
      <c r="Z99">
        <f t="shared" si="0"/>
        <v>0.11302749999999981</v>
      </c>
      <c r="AA99">
        <f t="shared" si="0"/>
        <v>7.1429999999999924E-2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0.22964999999999991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0.91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0.91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0.91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0.91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0.91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2.024750000000004E-2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0.71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0.71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0.71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1.06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1.06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1.06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1.06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1.06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0.71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0.71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0.71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0.71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0.71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0.71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0.71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0.71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1.0277500000000011E-2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</v>
      </c>
      <c r="K3" s="201">
        <v>0.31</v>
      </c>
      <c r="L3" s="201">
        <v>17.87</v>
      </c>
      <c r="M3" s="201">
        <v>0.93</v>
      </c>
      <c r="N3" s="201">
        <v>0.62</v>
      </c>
      <c r="O3" s="201">
        <v>0</v>
      </c>
      <c r="P3" s="201">
        <v>1.41</v>
      </c>
      <c r="Q3" s="201">
        <v>0.11</v>
      </c>
      <c r="R3" s="201">
        <v>0.43</v>
      </c>
      <c r="S3" s="201">
        <v>0.27</v>
      </c>
      <c r="T3" s="201">
        <v>0</v>
      </c>
      <c r="U3" s="201">
        <v>0.85</v>
      </c>
      <c r="V3" s="201">
        <v>0.21</v>
      </c>
      <c r="W3" s="201">
        <v>0.35</v>
      </c>
      <c r="X3" s="201">
        <v>1.75</v>
      </c>
      <c r="Y3" s="201">
        <v>0</v>
      </c>
      <c r="Z3" s="201">
        <v>2.56</v>
      </c>
      <c r="AA3" s="201">
        <v>0.91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</v>
      </c>
      <c r="K4" s="201">
        <v>0.31</v>
      </c>
      <c r="L4" s="201">
        <v>17.87</v>
      </c>
      <c r="M4" s="201">
        <v>0.93</v>
      </c>
      <c r="N4" s="201">
        <v>0.6</v>
      </c>
      <c r="O4" s="201">
        <v>0</v>
      </c>
      <c r="P4" s="201">
        <v>1.41</v>
      </c>
      <c r="Q4" s="201">
        <v>0.11</v>
      </c>
      <c r="R4" s="201">
        <v>0.43</v>
      </c>
      <c r="S4" s="201">
        <v>0.27</v>
      </c>
      <c r="T4" s="201">
        <v>0</v>
      </c>
      <c r="U4" s="201">
        <v>0.85</v>
      </c>
      <c r="V4" s="201">
        <v>0.21</v>
      </c>
      <c r="W4" s="201">
        <v>0.35</v>
      </c>
      <c r="X4" s="201">
        <v>1.75</v>
      </c>
      <c r="Y4" s="201">
        <v>0</v>
      </c>
      <c r="Z4" s="201">
        <v>2.56</v>
      </c>
      <c r="AA4" s="201">
        <v>0.91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</v>
      </c>
      <c r="K5" s="201">
        <v>0.31</v>
      </c>
      <c r="L5" s="201">
        <v>19.09</v>
      </c>
      <c r="M5" s="201">
        <v>0.93</v>
      </c>
      <c r="N5" s="201">
        <v>0.6</v>
      </c>
      <c r="O5" s="201">
        <v>0</v>
      </c>
      <c r="P5" s="201">
        <v>1.41</v>
      </c>
      <c r="Q5" s="201">
        <v>0.11</v>
      </c>
      <c r="R5" s="201">
        <v>0.43</v>
      </c>
      <c r="S5" s="201">
        <v>0.27</v>
      </c>
      <c r="T5" s="201">
        <v>0</v>
      </c>
      <c r="U5" s="201">
        <v>0.85</v>
      </c>
      <c r="V5" s="201">
        <v>0.21</v>
      </c>
      <c r="W5" s="201">
        <v>0.35</v>
      </c>
      <c r="X5" s="201">
        <v>1.75</v>
      </c>
      <c r="Y5" s="201">
        <v>0</v>
      </c>
      <c r="Z5" s="201">
        <v>2.56</v>
      </c>
      <c r="AA5" s="201">
        <v>0.91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</v>
      </c>
      <c r="K6" s="201">
        <v>0.31</v>
      </c>
      <c r="L6" s="201">
        <v>19.09</v>
      </c>
      <c r="M6" s="201">
        <v>0.93</v>
      </c>
      <c r="N6" s="201">
        <v>0.6</v>
      </c>
      <c r="O6" s="201">
        <v>0</v>
      </c>
      <c r="P6" s="201">
        <v>1.41</v>
      </c>
      <c r="Q6" s="201">
        <v>0.11</v>
      </c>
      <c r="R6" s="201">
        <v>0.43</v>
      </c>
      <c r="S6" s="201">
        <v>0.27</v>
      </c>
      <c r="T6" s="201">
        <v>0</v>
      </c>
      <c r="U6" s="201">
        <v>0.85</v>
      </c>
      <c r="V6" s="201">
        <v>0.21</v>
      </c>
      <c r="W6" s="201">
        <v>0.35</v>
      </c>
      <c r="X6" s="201">
        <v>1.75</v>
      </c>
      <c r="Y6" s="201">
        <v>0</v>
      </c>
      <c r="Z6" s="201">
        <v>2.56</v>
      </c>
      <c r="AA6" s="201">
        <v>0.91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</v>
      </c>
      <c r="K7" s="201">
        <v>0.31</v>
      </c>
      <c r="L7" s="201">
        <v>19.09</v>
      </c>
      <c r="M7" s="201">
        <v>0.93</v>
      </c>
      <c r="N7" s="201">
        <v>0.6</v>
      </c>
      <c r="O7" s="201">
        <v>0</v>
      </c>
      <c r="P7" s="201">
        <v>1.41</v>
      </c>
      <c r="Q7" s="201">
        <v>0.11</v>
      </c>
      <c r="R7" s="201">
        <v>0.43</v>
      </c>
      <c r="S7" s="201">
        <v>0.27</v>
      </c>
      <c r="T7" s="201">
        <v>0</v>
      </c>
      <c r="U7" s="201">
        <v>0.85</v>
      </c>
      <c r="V7" s="201">
        <v>0.21</v>
      </c>
      <c r="W7" s="201">
        <v>0.35</v>
      </c>
      <c r="X7" s="201">
        <v>1.75</v>
      </c>
      <c r="Y7" s="201">
        <v>0</v>
      </c>
      <c r="Z7" s="201">
        <v>2.56</v>
      </c>
      <c r="AA7" s="201">
        <v>0.91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</v>
      </c>
      <c r="K8" s="201">
        <v>0.31</v>
      </c>
      <c r="L8" s="201">
        <v>19.09</v>
      </c>
      <c r="M8" s="201">
        <v>0.93</v>
      </c>
      <c r="N8" s="201">
        <v>0.6</v>
      </c>
      <c r="O8" s="201">
        <v>0</v>
      </c>
      <c r="P8" s="201">
        <v>1.41</v>
      </c>
      <c r="Q8" s="201">
        <v>0.11</v>
      </c>
      <c r="R8" s="201">
        <v>0.43</v>
      </c>
      <c r="S8" s="201">
        <v>0.27</v>
      </c>
      <c r="T8" s="201">
        <v>0</v>
      </c>
      <c r="U8" s="201">
        <v>0.85</v>
      </c>
      <c r="V8" s="201">
        <v>0.21</v>
      </c>
      <c r="W8" s="201">
        <v>0.35</v>
      </c>
      <c r="X8" s="201">
        <v>1.75</v>
      </c>
      <c r="Y8" s="201">
        <v>0</v>
      </c>
      <c r="Z8" s="201">
        <v>2.56</v>
      </c>
      <c r="AA8" s="201">
        <v>0.91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</v>
      </c>
      <c r="K9" s="201">
        <v>0.31</v>
      </c>
      <c r="L9" s="201">
        <v>19.09</v>
      </c>
      <c r="M9" s="201">
        <v>0.93</v>
      </c>
      <c r="N9" s="201">
        <v>0.6</v>
      </c>
      <c r="O9" s="201">
        <v>0</v>
      </c>
      <c r="P9" s="201">
        <v>1.41</v>
      </c>
      <c r="Q9" s="201">
        <v>0.11</v>
      </c>
      <c r="R9" s="201">
        <v>0.43</v>
      </c>
      <c r="S9" s="201">
        <v>0.27</v>
      </c>
      <c r="T9" s="201">
        <v>0</v>
      </c>
      <c r="U9" s="201">
        <v>0.85</v>
      </c>
      <c r="V9" s="201">
        <v>0.21</v>
      </c>
      <c r="W9" s="201">
        <v>0.35</v>
      </c>
      <c r="X9" s="201">
        <v>1.75</v>
      </c>
      <c r="Y9" s="201">
        <v>0</v>
      </c>
      <c r="Z9" s="201">
        <v>2.56</v>
      </c>
      <c r="AA9" s="201">
        <v>0.91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</v>
      </c>
      <c r="K10" s="201">
        <v>0.31</v>
      </c>
      <c r="L10" s="201">
        <v>19.09</v>
      </c>
      <c r="M10" s="201">
        <v>0.93</v>
      </c>
      <c r="N10" s="201">
        <v>0.6</v>
      </c>
      <c r="O10" s="201">
        <v>0</v>
      </c>
      <c r="P10" s="201">
        <v>1.41</v>
      </c>
      <c r="Q10" s="201">
        <v>0.11</v>
      </c>
      <c r="R10" s="201">
        <v>0.43</v>
      </c>
      <c r="S10" s="201">
        <v>0.27</v>
      </c>
      <c r="T10" s="201">
        <v>0</v>
      </c>
      <c r="U10" s="201">
        <v>0.85</v>
      </c>
      <c r="V10" s="201">
        <v>0.21</v>
      </c>
      <c r="W10" s="201">
        <v>0.35</v>
      </c>
      <c r="X10" s="201">
        <v>1.75</v>
      </c>
      <c r="Y10" s="201">
        <v>0</v>
      </c>
      <c r="Z10" s="201">
        <v>2.56</v>
      </c>
      <c r="AA10" s="201">
        <v>0.91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</v>
      </c>
      <c r="K11" s="201">
        <v>0.31</v>
      </c>
      <c r="L11" s="201">
        <v>19.09</v>
      </c>
      <c r="M11" s="201">
        <v>0.93</v>
      </c>
      <c r="N11" s="201">
        <v>0.6</v>
      </c>
      <c r="O11" s="201">
        <v>0</v>
      </c>
      <c r="P11" s="201">
        <v>1.41</v>
      </c>
      <c r="Q11" s="201">
        <v>0.11</v>
      </c>
      <c r="R11" s="201">
        <v>0.43</v>
      </c>
      <c r="S11" s="201">
        <v>0.27</v>
      </c>
      <c r="T11" s="201">
        <v>0</v>
      </c>
      <c r="U11" s="201">
        <v>0.85</v>
      </c>
      <c r="V11" s="201">
        <v>0.21</v>
      </c>
      <c r="W11" s="201">
        <v>0.35</v>
      </c>
      <c r="X11" s="201">
        <v>1.75</v>
      </c>
      <c r="Y11" s="201">
        <v>0</v>
      </c>
      <c r="Z11" s="201">
        <v>2.56</v>
      </c>
      <c r="AA11" s="201">
        <v>0.91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</v>
      </c>
      <c r="K12" s="201">
        <v>0.31</v>
      </c>
      <c r="L12" s="201">
        <v>19.09</v>
      </c>
      <c r="M12" s="201">
        <v>0.93</v>
      </c>
      <c r="N12" s="201">
        <v>0.6</v>
      </c>
      <c r="O12" s="201">
        <v>0</v>
      </c>
      <c r="P12" s="201">
        <v>1.41</v>
      </c>
      <c r="Q12" s="201">
        <v>0.11</v>
      </c>
      <c r="R12" s="201">
        <v>0.43</v>
      </c>
      <c r="S12" s="201">
        <v>0.27</v>
      </c>
      <c r="T12" s="201">
        <v>0</v>
      </c>
      <c r="U12" s="201">
        <v>0.85</v>
      </c>
      <c r="V12" s="201">
        <v>0.21</v>
      </c>
      <c r="W12" s="201">
        <v>0.35</v>
      </c>
      <c r="X12" s="201">
        <v>1.75</v>
      </c>
      <c r="Y12" s="201">
        <v>0</v>
      </c>
      <c r="Z12" s="201">
        <v>2.56</v>
      </c>
      <c r="AA12" s="201">
        <v>0.91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</v>
      </c>
      <c r="K13" s="201">
        <v>4.18</v>
      </c>
      <c r="L13" s="201">
        <v>91.49</v>
      </c>
      <c r="M13" s="201">
        <v>0.93</v>
      </c>
      <c r="N13" s="201">
        <v>0.6</v>
      </c>
      <c r="O13" s="201">
        <v>0</v>
      </c>
      <c r="P13" s="201">
        <v>1.41</v>
      </c>
      <c r="Q13" s="201">
        <v>0.11</v>
      </c>
      <c r="R13" s="201">
        <v>6.05</v>
      </c>
      <c r="S13" s="201">
        <v>3.75</v>
      </c>
      <c r="T13" s="201">
        <v>0</v>
      </c>
      <c r="U13" s="201">
        <v>0.85</v>
      </c>
      <c r="V13" s="201">
        <v>2.98</v>
      </c>
      <c r="W13" s="201">
        <v>0.35</v>
      </c>
      <c r="X13" s="201">
        <v>1.75</v>
      </c>
      <c r="Y13" s="201">
        <v>0</v>
      </c>
      <c r="Z13" s="201">
        <v>29.34</v>
      </c>
      <c r="AA13" s="201">
        <v>19.93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18.87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</v>
      </c>
      <c r="K14" s="201">
        <v>4.18</v>
      </c>
      <c r="L14" s="201">
        <v>159.66999999999999</v>
      </c>
      <c r="M14" s="201">
        <v>0.93</v>
      </c>
      <c r="N14" s="201">
        <v>0.6</v>
      </c>
      <c r="O14" s="201">
        <v>0</v>
      </c>
      <c r="P14" s="201">
        <v>1.41</v>
      </c>
      <c r="Q14" s="201">
        <v>0.11</v>
      </c>
      <c r="R14" s="201">
        <v>0.62</v>
      </c>
      <c r="S14" s="201">
        <v>3.75</v>
      </c>
      <c r="T14" s="201">
        <v>0</v>
      </c>
      <c r="U14" s="201">
        <v>0.85</v>
      </c>
      <c r="V14" s="201">
        <v>0.21</v>
      </c>
      <c r="W14" s="201">
        <v>0.35</v>
      </c>
      <c r="X14" s="201">
        <v>1.75</v>
      </c>
      <c r="Y14" s="201">
        <v>0</v>
      </c>
      <c r="Z14" s="201">
        <v>2.56</v>
      </c>
      <c r="AA14" s="201">
        <v>19.93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18.87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</v>
      </c>
      <c r="K15" s="201">
        <v>4.18</v>
      </c>
      <c r="L15" s="201">
        <v>215.28</v>
      </c>
      <c r="M15" s="201">
        <v>0.93</v>
      </c>
      <c r="N15" s="201">
        <v>0.6</v>
      </c>
      <c r="O15" s="201">
        <v>0</v>
      </c>
      <c r="P15" s="201">
        <v>1.41</v>
      </c>
      <c r="Q15" s="201">
        <v>0.11</v>
      </c>
      <c r="R15" s="201">
        <v>0.43</v>
      </c>
      <c r="S15" s="201">
        <v>0.27</v>
      </c>
      <c r="T15" s="201">
        <v>0</v>
      </c>
      <c r="U15" s="201">
        <v>0.85</v>
      </c>
      <c r="V15" s="201">
        <v>0.21</v>
      </c>
      <c r="W15" s="201">
        <v>0.35</v>
      </c>
      <c r="X15" s="201">
        <v>1.75</v>
      </c>
      <c r="Y15" s="201">
        <v>0</v>
      </c>
      <c r="Z15" s="201">
        <v>2.56</v>
      </c>
      <c r="AA15" s="201">
        <v>0.91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18.87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</v>
      </c>
      <c r="K16" s="201">
        <v>4.18</v>
      </c>
      <c r="L16" s="201">
        <v>270.99</v>
      </c>
      <c r="M16" s="201">
        <v>0.93</v>
      </c>
      <c r="N16" s="201">
        <v>0.6</v>
      </c>
      <c r="O16" s="201">
        <v>0</v>
      </c>
      <c r="P16" s="201">
        <v>1.41</v>
      </c>
      <c r="Q16" s="201">
        <v>0.11</v>
      </c>
      <c r="R16" s="201">
        <v>0.43</v>
      </c>
      <c r="S16" s="201">
        <v>0.27</v>
      </c>
      <c r="T16" s="201">
        <v>0</v>
      </c>
      <c r="U16" s="201">
        <v>0.85</v>
      </c>
      <c r="V16" s="201">
        <v>0.21</v>
      </c>
      <c r="W16" s="201">
        <v>0.35</v>
      </c>
      <c r="X16" s="201">
        <v>1.75</v>
      </c>
      <c r="Y16" s="201">
        <v>0</v>
      </c>
      <c r="Z16" s="201">
        <v>2.56</v>
      </c>
      <c r="AA16" s="201">
        <v>0.91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18.87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</v>
      </c>
      <c r="K17" s="201">
        <v>4.18</v>
      </c>
      <c r="L17" s="201">
        <v>270.99</v>
      </c>
      <c r="M17" s="201">
        <v>0.93</v>
      </c>
      <c r="N17" s="201">
        <v>0.6</v>
      </c>
      <c r="O17" s="201">
        <v>0</v>
      </c>
      <c r="P17" s="201">
        <v>1.41</v>
      </c>
      <c r="Q17" s="201">
        <v>0.11</v>
      </c>
      <c r="R17" s="201">
        <v>0.43</v>
      </c>
      <c r="S17" s="201">
        <v>0.27</v>
      </c>
      <c r="T17" s="201">
        <v>0</v>
      </c>
      <c r="U17" s="201">
        <v>0.85</v>
      </c>
      <c r="V17" s="201">
        <v>0.21</v>
      </c>
      <c r="W17" s="201">
        <v>0.35</v>
      </c>
      <c r="X17" s="201">
        <v>1.75</v>
      </c>
      <c r="Y17" s="201">
        <v>0</v>
      </c>
      <c r="Z17" s="201">
        <v>2.56</v>
      </c>
      <c r="AA17" s="201">
        <v>0.91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18.87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</v>
      </c>
      <c r="K18" s="201">
        <v>4.18</v>
      </c>
      <c r="L18" s="201">
        <v>270.99</v>
      </c>
      <c r="M18" s="201">
        <v>0.93</v>
      </c>
      <c r="N18" s="201">
        <v>0.6</v>
      </c>
      <c r="O18" s="201">
        <v>0</v>
      </c>
      <c r="P18" s="201">
        <v>1.41</v>
      </c>
      <c r="Q18" s="201">
        <v>0.11</v>
      </c>
      <c r="R18" s="201">
        <v>0.43</v>
      </c>
      <c r="S18" s="201">
        <v>0.27</v>
      </c>
      <c r="T18" s="201">
        <v>0</v>
      </c>
      <c r="U18" s="201">
        <v>0.85</v>
      </c>
      <c r="V18" s="201">
        <v>0.21</v>
      </c>
      <c r="W18" s="201">
        <v>0.35</v>
      </c>
      <c r="X18" s="201">
        <v>1.75</v>
      </c>
      <c r="Y18" s="201">
        <v>0</v>
      </c>
      <c r="Z18" s="201">
        <v>2.56</v>
      </c>
      <c r="AA18" s="201">
        <v>0.91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18.87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</v>
      </c>
      <c r="K19" s="201">
        <v>4.18</v>
      </c>
      <c r="L19" s="201">
        <v>270.99</v>
      </c>
      <c r="M19" s="201">
        <v>0.93</v>
      </c>
      <c r="N19" s="201">
        <v>0.6</v>
      </c>
      <c r="O19" s="201">
        <v>0</v>
      </c>
      <c r="P19" s="201">
        <v>1.41</v>
      </c>
      <c r="Q19" s="201">
        <v>0.11</v>
      </c>
      <c r="R19" s="201">
        <v>0.43</v>
      </c>
      <c r="S19" s="201">
        <v>0.27</v>
      </c>
      <c r="T19" s="201">
        <v>0</v>
      </c>
      <c r="U19" s="201">
        <v>0.85</v>
      </c>
      <c r="V19" s="201">
        <v>0.21</v>
      </c>
      <c r="W19" s="201">
        <v>0.35</v>
      </c>
      <c r="X19" s="201">
        <v>1.75</v>
      </c>
      <c r="Y19" s="201">
        <v>0</v>
      </c>
      <c r="Z19" s="201">
        <v>2.56</v>
      </c>
      <c r="AA19" s="201">
        <v>0.91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18.87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</v>
      </c>
      <c r="K20" s="201">
        <v>4.18</v>
      </c>
      <c r="L20" s="201">
        <v>270.99</v>
      </c>
      <c r="M20" s="201">
        <v>0.93</v>
      </c>
      <c r="N20" s="201">
        <v>0.6</v>
      </c>
      <c r="O20" s="201">
        <v>0</v>
      </c>
      <c r="P20" s="201">
        <v>1.41</v>
      </c>
      <c r="Q20" s="201">
        <v>0.11</v>
      </c>
      <c r="R20" s="201">
        <v>0.43</v>
      </c>
      <c r="S20" s="201">
        <v>0.27</v>
      </c>
      <c r="T20" s="201">
        <v>0</v>
      </c>
      <c r="U20" s="201">
        <v>0.85</v>
      </c>
      <c r="V20" s="201">
        <v>0.21</v>
      </c>
      <c r="W20" s="201">
        <v>0.35</v>
      </c>
      <c r="X20" s="201">
        <v>1.75</v>
      </c>
      <c r="Y20" s="201">
        <v>0</v>
      </c>
      <c r="Z20" s="201">
        <v>2.56</v>
      </c>
      <c r="AA20" s="201">
        <v>0.91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18.87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</v>
      </c>
      <c r="K21" s="201">
        <v>4.18</v>
      </c>
      <c r="L21" s="201">
        <v>270.99</v>
      </c>
      <c r="M21" s="201">
        <v>0.93</v>
      </c>
      <c r="N21" s="201">
        <v>0.6</v>
      </c>
      <c r="O21" s="201">
        <v>0</v>
      </c>
      <c r="P21" s="201">
        <v>1.41</v>
      </c>
      <c r="Q21" s="201">
        <v>0.11</v>
      </c>
      <c r="R21" s="201">
        <v>0.43</v>
      </c>
      <c r="S21" s="201">
        <v>0.27</v>
      </c>
      <c r="T21" s="201">
        <v>0</v>
      </c>
      <c r="U21" s="201">
        <v>0.85</v>
      </c>
      <c r="V21" s="201">
        <v>0.21</v>
      </c>
      <c r="W21" s="201">
        <v>0.35</v>
      </c>
      <c r="X21" s="201">
        <v>1.75</v>
      </c>
      <c r="Y21" s="201">
        <v>0</v>
      </c>
      <c r="Z21" s="201">
        <v>2.56</v>
      </c>
      <c r="AA21" s="201">
        <v>0.91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18.87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</v>
      </c>
      <c r="K22" s="201">
        <v>4.18</v>
      </c>
      <c r="L22" s="201">
        <v>203.1</v>
      </c>
      <c r="M22" s="201">
        <v>0.93</v>
      </c>
      <c r="N22" s="201">
        <v>0.6</v>
      </c>
      <c r="O22" s="201">
        <v>0</v>
      </c>
      <c r="P22" s="201">
        <v>1.41</v>
      </c>
      <c r="Q22" s="201">
        <v>0.11</v>
      </c>
      <c r="R22" s="201">
        <v>0.43</v>
      </c>
      <c r="S22" s="201">
        <v>3.42</v>
      </c>
      <c r="T22" s="201">
        <v>0</v>
      </c>
      <c r="U22" s="201">
        <v>0.85</v>
      </c>
      <c r="V22" s="201">
        <v>2.98</v>
      </c>
      <c r="W22" s="201">
        <v>0.35</v>
      </c>
      <c r="X22" s="201">
        <v>1.75</v>
      </c>
      <c r="Y22" s="201">
        <v>0</v>
      </c>
      <c r="Z22" s="201">
        <v>29.34</v>
      </c>
      <c r="AA22" s="201">
        <v>19.93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18.87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</v>
      </c>
      <c r="K23" s="201">
        <v>4.18</v>
      </c>
      <c r="L23" s="201">
        <v>121.93</v>
      </c>
      <c r="M23" s="201">
        <v>0.93</v>
      </c>
      <c r="N23" s="201">
        <v>0.6</v>
      </c>
      <c r="O23" s="201">
        <v>0</v>
      </c>
      <c r="P23" s="201">
        <v>1.41</v>
      </c>
      <c r="Q23" s="201">
        <v>0.11</v>
      </c>
      <c r="R23" s="201">
        <v>6.05</v>
      </c>
      <c r="S23" s="201">
        <v>3.75</v>
      </c>
      <c r="T23" s="201">
        <v>0</v>
      </c>
      <c r="U23" s="201">
        <v>0.85</v>
      </c>
      <c r="V23" s="201">
        <v>2.98</v>
      </c>
      <c r="W23" s="201">
        <v>0.35</v>
      </c>
      <c r="X23" s="201">
        <v>1.75</v>
      </c>
      <c r="Y23" s="201">
        <v>0</v>
      </c>
      <c r="Z23" s="201">
        <v>29.34</v>
      </c>
      <c r="AA23" s="201">
        <v>19.93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18.87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</v>
      </c>
      <c r="K24" s="201">
        <v>0.31</v>
      </c>
      <c r="L24" s="201">
        <v>50.9</v>
      </c>
      <c r="M24" s="201">
        <v>0.93</v>
      </c>
      <c r="N24" s="201">
        <v>0.6</v>
      </c>
      <c r="O24" s="201">
        <v>0</v>
      </c>
      <c r="P24" s="201">
        <v>1.41</v>
      </c>
      <c r="Q24" s="201">
        <v>0.11</v>
      </c>
      <c r="R24" s="201">
        <v>0.6</v>
      </c>
      <c r="S24" s="201">
        <v>1.34</v>
      </c>
      <c r="T24" s="201">
        <v>0</v>
      </c>
      <c r="U24" s="201">
        <v>0.85</v>
      </c>
      <c r="V24" s="201">
        <v>0.21</v>
      </c>
      <c r="W24" s="201">
        <v>0.35</v>
      </c>
      <c r="X24" s="201">
        <v>1.75</v>
      </c>
      <c r="Y24" s="201">
        <v>0</v>
      </c>
      <c r="Z24" s="201">
        <v>2.56</v>
      </c>
      <c r="AA24" s="201">
        <v>0.91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18.87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</v>
      </c>
      <c r="K25" s="201">
        <v>4.18</v>
      </c>
      <c r="L25" s="201">
        <v>19.09</v>
      </c>
      <c r="M25" s="201">
        <v>0.93</v>
      </c>
      <c r="N25" s="201">
        <v>0.6</v>
      </c>
      <c r="O25" s="201">
        <v>0</v>
      </c>
      <c r="P25" s="201">
        <v>1.41</v>
      </c>
      <c r="Q25" s="201">
        <v>0.11</v>
      </c>
      <c r="R25" s="201">
        <v>0.43</v>
      </c>
      <c r="S25" s="201">
        <v>0.27</v>
      </c>
      <c r="T25" s="201">
        <v>0</v>
      </c>
      <c r="U25" s="201">
        <v>0.85</v>
      </c>
      <c r="V25" s="201">
        <v>0.21</v>
      </c>
      <c r="W25" s="201">
        <v>0.35</v>
      </c>
      <c r="X25" s="201">
        <v>1.75</v>
      </c>
      <c r="Y25" s="201">
        <v>0</v>
      </c>
      <c r="Z25" s="201">
        <v>2.56</v>
      </c>
      <c r="AA25" s="201">
        <v>0.91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18.87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</v>
      </c>
      <c r="K26" s="201">
        <v>0.31</v>
      </c>
      <c r="L26" s="201">
        <v>50.9</v>
      </c>
      <c r="M26" s="201">
        <v>0.93</v>
      </c>
      <c r="N26" s="201">
        <v>0.6</v>
      </c>
      <c r="O26" s="201">
        <v>0</v>
      </c>
      <c r="P26" s="201">
        <v>1.41</v>
      </c>
      <c r="Q26" s="201">
        <v>0.11</v>
      </c>
      <c r="R26" s="201">
        <v>0.43</v>
      </c>
      <c r="S26" s="201">
        <v>0.27</v>
      </c>
      <c r="T26" s="201">
        <v>0</v>
      </c>
      <c r="U26" s="201">
        <v>0.85</v>
      </c>
      <c r="V26" s="201">
        <v>0.21</v>
      </c>
      <c r="W26" s="201">
        <v>0.35</v>
      </c>
      <c r="X26" s="201">
        <v>1.75</v>
      </c>
      <c r="Y26" s="201">
        <v>0</v>
      </c>
      <c r="Z26" s="201">
        <v>2.56</v>
      </c>
      <c r="AA26" s="201">
        <v>0.91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18.87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13.11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</v>
      </c>
      <c r="K27" s="201">
        <v>4.01</v>
      </c>
      <c r="L27" s="201">
        <v>90.22</v>
      </c>
      <c r="M27" s="201">
        <v>0.93</v>
      </c>
      <c r="N27" s="201">
        <v>0.6</v>
      </c>
      <c r="O27" s="201">
        <v>0</v>
      </c>
      <c r="P27" s="201">
        <v>1.41</v>
      </c>
      <c r="Q27" s="201">
        <v>0.11</v>
      </c>
      <c r="R27" s="201">
        <v>0.43</v>
      </c>
      <c r="S27" s="201">
        <v>3.6</v>
      </c>
      <c r="T27" s="201">
        <v>0</v>
      </c>
      <c r="U27" s="201">
        <v>0.85</v>
      </c>
      <c r="V27" s="201">
        <v>0.21</v>
      </c>
      <c r="W27" s="201">
        <v>0.35</v>
      </c>
      <c r="X27" s="201">
        <v>1.67</v>
      </c>
      <c r="Y27" s="201">
        <v>0</v>
      </c>
      <c r="Z27" s="201">
        <v>2.56</v>
      </c>
      <c r="AA27" s="201">
        <v>0.91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13.11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</v>
      </c>
      <c r="K28" s="201">
        <v>0</v>
      </c>
      <c r="L28" s="201">
        <v>22.34</v>
      </c>
      <c r="M28" s="201">
        <v>0.93</v>
      </c>
      <c r="N28" s="201">
        <v>0.6</v>
      </c>
      <c r="O28" s="201">
        <v>0</v>
      </c>
      <c r="P28" s="201">
        <v>1.41</v>
      </c>
      <c r="Q28" s="201">
        <v>0.11</v>
      </c>
      <c r="R28" s="201">
        <v>0.43</v>
      </c>
      <c r="S28" s="201">
        <v>0.27</v>
      </c>
      <c r="T28" s="201">
        <v>0</v>
      </c>
      <c r="U28" s="201">
        <v>0.85</v>
      </c>
      <c r="V28" s="201">
        <v>0.21</v>
      </c>
      <c r="W28" s="201">
        <v>0.35</v>
      </c>
      <c r="X28" s="201">
        <v>1.67</v>
      </c>
      <c r="Y28" s="201">
        <v>0</v>
      </c>
      <c r="Z28" s="201">
        <v>2.56</v>
      </c>
      <c r="AA28" s="201">
        <v>0.91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13.11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</v>
      </c>
      <c r="K29" s="201">
        <v>0.31</v>
      </c>
      <c r="L29" s="201">
        <v>19.09</v>
      </c>
      <c r="M29" s="201">
        <v>0.93</v>
      </c>
      <c r="N29" s="201">
        <v>0.6</v>
      </c>
      <c r="O29" s="201">
        <v>0</v>
      </c>
      <c r="P29" s="201">
        <v>1.41</v>
      </c>
      <c r="Q29" s="201">
        <v>0.11</v>
      </c>
      <c r="R29" s="201">
        <v>0.43</v>
      </c>
      <c r="S29" s="201">
        <v>0.27</v>
      </c>
      <c r="T29" s="201">
        <v>0</v>
      </c>
      <c r="U29" s="201">
        <v>0.85</v>
      </c>
      <c r="V29" s="201">
        <v>0.21</v>
      </c>
      <c r="W29" s="201">
        <v>0.6</v>
      </c>
      <c r="X29" s="201">
        <v>1.75</v>
      </c>
      <c r="Y29" s="201">
        <v>0</v>
      </c>
      <c r="Z29" s="201">
        <v>2.56</v>
      </c>
      <c r="AA29" s="201">
        <v>0.91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13.11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</v>
      </c>
      <c r="K30" s="201">
        <v>0.31</v>
      </c>
      <c r="L30" s="201">
        <v>19.09</v>
      </c>
      <c r="M30" s="201">
        <v>0.93</v>
      </c>
      <c r="N30" s="201">
        <v>0.6</v>
      </c>
      <c r="O30" s="201">
        <v>0</v>
      </c>
      <c r="P30" s="201">
        <v>1.41</v>
      </c>
      <c r="Q30" s="201">
        <v>0.11</v>
      </c>
      <c r="R30" s="201">
        <v>0.43</v>
      </c>
      <c r="S30" s="201">
        <v>0.27</v>
      </c>
      <c r="T30" s="201">
        <v>0</v>
      </c>
      <c r="U30" s="201">
        <v>0.85</v>
      </c>
      <c r="V30" s="201">
        <v>0.21</v>
      </c>
      <c r="W30" s="201">
        <v>0.44</v>
      </c>
      <c r="X30" s="201">
        <v>1.75</v>
      </c>
      <c r="Y30" s="201">
        <v>0</v>
      </c>
      <c r="Z30" s="201">
        <v>2.56</v>
      </c>
      <c r="AA30" s="201">
        <v>0.91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13.11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</v>
      </c>
      <c r="K31" s="201">
        <v>4.18</v>
      </c>
      <c r="L31" s="201">
        <v>74.87</v>
      </c>
      <c r="M31" s="201">
        <v>0.93</v>
      </c>
      <c r="N31" s="201">
        <v>0.6</v>
      </c>
      <c r="O31" s="201">
        <v>0</v>
      </c>
      <c r="P31" s="201">
        <v>1.41</v>
      </c>
      <c r="Q31" s="201">
        <v>0.11</v>
      </c>
      <c r="R31" s="201">
        <v>0.43</v>
      </c>
      <c r="S31" s="201">
        <v>0.27</v>
      </c>
      <c r="T31" s="201">
        <v>0</v>
      </c>
      <c r="U31" s="201">
        <v>0.85</v>
      </c>
      <c r="V31" s="201">
        <v>0.21</v>
      </c>
      <c r="W31" s="201">
        <v>0.39</v>
      </c>
      <c r="X31" s="201">
        <v>1.75</v>
      </c>
      <c r="Y31" s="201">
        <v>0</v>
      </c>
      <c r="Z31" s="201">
        <v>2.56</v>
      </c>
      <c r="AA31" s="201">
        <v>0.91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13.11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</v>
      </c>
      <c r="K32" s="201">
        <v>4.18</v>
      </c>
      <c r="L32" s="201">
        <v>155.44</v>
      </c>
      <c r="M32" s="201">
        <v>0.93</v>
      </c>
      <c r="N32" s="201">
        <v>0.6</v>
      </c>
      <c r="O32" s="201">
        <v>0</v>
      </c>
      <c r="P32" s="201">
        <v>1.41</v>
      </c>
      <c r="Q32" s="201">
        <v>0.11</v>
      </c>
      <c r="R32" s="201">
        <v>6.05</v>
      </c>
      <c r="S32" s="201">
        <v>3.75</v>
      </c>
      <c r="T32" s="201">
        <v>0</v>
      </c>
      <c r="U32" s="201">
        <v>0.85</v>
      </c>
      <c r="V32" s="201">
        <v>0.21</v>
      </c>
      <c r="W32" s="201">
        <v>0.39</v>
      </c>
      <c r="X32" s="201">
        <v>1.75</v>
      </c>
      <c r="Y32" s="201">
        <v>0</v>
      </c>
      <c r="Z32" s="201">
        <v>29.34</v>
      </c>
      <c r="AA32" s="201">
        <v>19.93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13.11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</v>
      </c>
      <c r="K33" s="201">
        <v>4.18</v>
      </c>
      <c r="L33" s="201">
        <v>205.79</v>
      </c>
      <c r="M33" s="201">
        <v>0.93</v>
      </c>
      <c r="N33" s="201">
        <v>0.6</v>
      </c>
      <c r="O33" s="201">
        <v>0</v>
      </c>
      <c r="P33" s="201">
        <v>1.41</v>
      </c>
      <c r="Q33" s="201">
        <v>0.11</v>
      </c>
      <c r="R33" s="201">
        <v>0.43</v>
      </c>
      <c r="S33" s="201">
        <v>3.75</v>
      </c>
      <c r="T33" s="201">
        <v>0</v>
      </c>
      <c r="U33" s="201">
        <v>0.85</v>
      </c>
      <c r="V33" s="201">
        <v>0.21</v>
      </c>
      <c r="W33" s="201">
        <v>0.44</v>
      </c>
      <c r="X33" s="201">
        <v>1.75</v>
      </c>
      <c r="Y33" s="201">
        <v>0</v>
      </c>
      <c r="Z33" s="201">
        <v>2.56</v>
      </c>
      <c r="AA33" s="201">
        <v>0.91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19.61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13.11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</v>
      </c>
      <c r="K34" s="201">
        <v>4.18</v>
      </c>
      <c r="L34" s="201">
        <v>258.19</v>
      </c>
      <c r="M34" s="201">
        <v>0.93</v>
      </c>
      <c r="N34" s="201">
        <v>0.6</v>
      </c>
      <c r="O34" s="201">
        <v>0</v>
      </c>
      <c r="P34" s="201">
        <v>1.41</v>
      </c>
      <c r="Q34" s="201">
        <v>0.11</v>
      </c>
      <c r="R34" s="201">
        <v>0.43</v>
      </c>
      <c r="S34" s="201">
        <v>0.27</v>
      </c>
      <c r="T34" s="201">
        <v>0</v>
      </c>
      <c r="U34" s="201">
        <v>0.85</v>
      </c>
      <c r="V34" s="201">
        <v>0.21</v>
      </c>
      <c r="W34" s="201">
        <v>0.4</v>
      </c>
      <c r="X34" s="201">
        <v>1.75</v>
      </c>
      <c r="Y34" s="201">
        <v>0</v>
      </c>
      <c r="Z34" s="201">
        <v>2.56</v>
      </c>
      <c r="AA34" s="201">
        <v>0.91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19.61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</v>
      </c>
      <c r="K35" s="201">
        <v>4.18</v>
      </c>
      <c r="L35" s="201">
        <v>270.99</v>
      </c>
      <c r="M35" s="201">
        <v>0.93</v>
      </c>
      <c r="N35" s="201">
        <v>0.6</v>
      </c>
      <c r="O35" s="201">
        <v>0</v>
      </c>
      <c r="P35" s="201">
        <v>1.41</v>
      </c>
      <c r="Q35" s="201">
        <v>0.11</v>
      </c>
      <c r="R35" s="201">
        <v>0.43</v>
      </c>
      <c r="S35" s="201">
        <v>7.0000000000000007E-2</v>
      </c>
      <c r="T35" s="201">
        <v>0</v>
      </c>
      <c r="U35" s="201">
        <v>0.85</v>
      </c>
      <c r="V35" s="201">
        <v>0.21</v>
      </c>
      <c r="W35" s="201">
        <v>1.96</v>
      </c>
      <c r="X35" s="201">
        <v>1.75</v>
      </c>
      <c r="Y35" s="201">
        <v>0</v>
      </c>
      <c r="Z35" s="201">
        <v>2.56</v>
      </c>
      <c r="AA35" s="201">
        <v>0.91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13.13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</v>
      </c>
      <c r="K36" s="201">
        <v>4.21</v>
      </c>
      <c r="L36" s="201">
        <v>270.99</v>
      </c>
      <c r="M36" s="201">
        <v>0.93</v>
      </c>
      <c r="N36" s="201">
        <v>0.6</v>
      </c>
      <c r="O36" s="201">
        <v>0</v>
      </c>
      <c r="P36" s="201">
        <v>1.41</v>
      </c>
      <c r="Q36" s="201">
        <v>0.11</v>
      </c>
      <c r="R36" s="201">
        <v>0.43</v>
      </c>
      <c r="S36" s="201">
        <v>0.27</v>
      </c>
      <c r="T36" s="201">
        <v>0</v>
      </c>
      <c r="U36" s="201">
        <v>0.85</v>
      </c>
      <c r="V36" s="201">
        <v>0.21</v>
      </c>
      <c r="W36" s="201">
        <v>2.33</v>
      </c>
      <c r="X36" s="201">
        <v>1.75</v>
      </c>
      <c r="Y36" s="201">
        <v>0</v>
      </c>
      <c r="Z36" s="201">
        <v>2.56</v>
      </c>
      <c r="AA36" s="201">
        <v>0.91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13.13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</v>
      </c>
      <c r="K37" s="201">
        <v>4.18</v>
      </c>
      <c r="L37" s="201">
        <v>270.99</v>
      </c>
      <c r="M37" s="201">
        <v>0.93</v>
      </c>
      <c r="N37" s="201">
        <v>0.6</v>
      </c>
      <c r="O37" s="201">
        <v>0</v>
      </c>
      <c r="P37" s="201">
        <v>1.41</v>
      </c>
      <c r="Q37" s="201">
        <v>0.11</v>
      </c>
      <c r="R37" s="201">
        <v>0.43</v>
      </c>
      <c r="S37" s="201">
        <v>0.27</v>
      </c>
      <c r="T37" s="201">
        <v>0</v>
      </c>
      <c r="U37" s="201">
        <v>0.85</v>
      </c>
      <c r="V37" s="201">
        <v>0.21</v>
      </c>
      <c r="W37" s="201">
        <v>2.33</v>
      </c>
      <c r="X37" s="201">
        <v>1.75</v>
      </c>
      <c r="Y37" s="201">
        <v>0</v>
      </c>
      <c r="Z37" s="201">
        <v>2.56</v>
      </c>
      <c r="AA37" s="201">
        <v>0.91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13.13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</v>
      </c>
      <c r="K38" s="201">
        <v>4.18</v>
      </c>
      <c r="L38" s="201">
        <v>270.99</v>
      </c>
      <c r="M38" s="201">
        <v>0.93</v>
      </c>
      <c r="N38" s="201">
        <v>0.6</v>
      </c>
      <c r="O38" s="201">
        <v>0</v>
      </c>
      <c r="P38" s="201">
        <v>1.41</v>
      </c>
      <c r="Q38" s="201">
        <v>0.11</v>
      </c>
      <c r="R38" s="201">
        <v>0.43</v>
      </c>
      <c r="S38" s="201">
        <v>0.27</v>
      </c>
      <c r="T38" s="201">
        <v>0</v>
      </c>
      <c r="U38" s="201">
        <v>0.85</v>
      </c>
      <c r="V38" s="201">
        <v>0.21</v>
      </c>
      <c r="W38" s="201">
        <v>2.33</v>
      </c>
      <c r="X38" s="201">
        <v>1.75</v>
      </c>
      <c r="Y38" s="201">
        <v>0</v>
      </c>
      <c r="Z38" s="201">
        <v>2.56</v>
      </c>
      <c r="AA38" s="201">
        <v>0.91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13.13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12.98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</v>
      </c>
      <c r="K39" s="201">
        <v>4.18</v>
      </c>
      <c r="L39" s="201">
        <v>270.99</v>
      </c>
      <c r="M39" s="201">
        <v>0.93</v>
      </c>
      <c r="N39" s="201">
        <v>0.6</v>
      </c>
      <c r="O39" s="201">
        <v>0</v>
      </c>
      <c r="P39" s="201">
        <v>1.41</v>
      </c>
      <c r="Q39" s="201">
        <v>0.11</v>
      </c>
      <c r="R39" s="201">
        <v>0.43</v>
      </c>
      <c r="S39" s="201">
        <v>0.27</v>
      </c>
      <c r="T39" s="201">
        <v>0</v>
      </c>
      <c r="U39" s="201">
        <v>0.85</v>
      </c>
      <c r="V39" s="201">
        <v>0.21</v>
      </c>
      <c r="W39" s="201">
        <v>2.71</v>
      </c>
      <c r="X39" s="201">
        <v>1.75</v>
      </c>
      <c r="Y39" s="201">
        <v>0</v>
      </c>
      <c r="Z39" s="201">
        <v>2.56</v>
      </c>
      <c r="AA39" s="201">
        <v>0.91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13.13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12.98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</v>
      </c>
      <c r="K40" s="201">
        <v>4.18</v>
      </c>
      <c r="L40" s="201">
        <v>225.54</v>
      </c>
      <c r="M40" s="201">
        <v>0.93</v>
      </c>
      <c r="N40" s="201">
        <v>0.6</v>
      </c>
      <c r="O40" s="201">
        <v>0</v>
      </c>
      <c r="P40" s="201">
        <v>1.41</v>
      </c>
      <c r="Q40" s="201">
        <v>0.11</v>
      </c>
      <c r="R40" s="201">
        <v>0.43</v>
      </c>
      <c r="S40" s="201">
        <v>0.27</v>
      </c>
      <c r="T40" s="201">
        <v>0</v>
      </c>
      <c r="U40" s="201">
        <v>0.85</v>
      </c>
      <c r="V40" s="201">
        <v>0.21</v>
      </c>
      <c r="W40" s="201">
        <v>2.71</v>
      </c>
      <c r="X40" s="201">
        <v>1.75</v>
      </c>
      <c r="Y40" s="201">
        <v>0</v>
      </c>
      <c r="Z40" s="201">
        <v>2.56</v>
      </c>
      <c r="AA40" s="201">
        <v>0.91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13.13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12.98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</v>
      </c>
      <c r="K41" s="201">
        <v>4.18</v>
      </c>
      <c r="L41" s="201">
        <v>211.03</v>
      </c>
      <c r="M41" s="201">
        <v>0.93</v>
      </c>
      <c r="N41" s="201">
        <v>0.6</v>
      </c>
      <c r="O41" s="201">
        <v>0</v>
      </c>
      <c r="P41" s="201">
        <v>1.41</v>
      </c>
      <c r="Q41" s="201">
        <v>0.11</v>
      </c>
      <c r="R41" s="201">
        <v>0.43</v>
      </c>
      <c r="S41" s="201">
        <v>0.27</v>
      </c>
      <c r="T41" s="201">
        <v>0</v>
      </c>
      <c r="U41" s="201">
        <v>0.85</v>
      </c>
      <c r="V41" s="201">
        <v>0.21</v>
      </c>
      <c r="W41" s="201">
        <v>3.17</v>
      </c>
      <c r="X41" s="201">
        <v>1.75</v>
      </c>
      <c r="Y41" s="201">
        <v>0</v>
      </c>
      <c r="Z41" s="201">
        <v>2.56</v>
      </c>
      <c r="AA41" s="201">
        <v>0.69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13.13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12.98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</v>
      </c>
      <c r="K42" s="201">
        <v>4.18</v>
      </c>
      <c r="L42" s="201">
        <v>175.26</v>
      </c>
      <c r="M42" s="201">
        <v>0.93</v>
      </c>
      <c r="N42" s="201">
        <v>0.6</v>
      </c>
      <c r="O42" s="201">
        <v>0</v>
      </c>
      <c r="P42" s="201">
        <v>1.41</v>
      </c>
      <c r="Q42" s="201">
        <v>0.11</v>
      </c>
      <c r="R42" s="201">
        <v>0.43</v>
      </c>
      <c r="S42" s="201">
        <v>0.27</v>
      </c>
      <c r="T42" s="201">
        <v>0</v>
      </c>
      <c r="U42" s="201">
        <v>0.85</v>
      </c>
      <c r="V42" s="201">
        <v>0.21</v>
      </c>
      <c r="W42" s="201">
        <v>3.17</v>
      </c>
      <c r="X42" s="201">
        <v>1.75</v>
      </c>
      <c r="Y42" s="201">
        <v>0</v>
      </c>
      <c r="Z42" s="201">
        <v>2.56</v>
      </c>
      <c r="AA42" s="201">
        <v>0.69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13.13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12.98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26.73</v>
      </c>
      <c r="K43" s="201">
        <v>4.18</v>
      </c>
      <c r="L43" s="201">
        <v>145.28</v>
      </c>
      <c r="M43" s="201">
        <v>0.93</v>
      </c>
      <c r="N43" s="201">
        <v>0.6</v>
      </c>
      <c r="O43" s="201">
        <v>0</v>
      </c>
      <c r="P43" s="201">
        <v>1.41</v>
      </c>
      <c r="Q43" s="201">
        <v>0.11</v>
      </c>
      <c r="R43" s="201">
        <v>0.43</v>
      </c>
      <c r="S43" s="201">
        <v>0.27</v>
      </c>
      <c r="T43" s="201">
        <v>0</v>
      </c>
      <c r="U43" s="201">
        <v>0.85</v>
      </c>
      <c r="V43" s="201">
        <v>0.21</v>
      </c>
      <c r="W43" s="201">
        <v>3.64</v>
      </c>
      <c r="X43" s="201">
        <v>1.75</v>
      </c>
      <c r="Y43" s="201">
        <v>0</v>
      </c>
      <c r="Z43" s="201">
        <v>2.56</v>
      </c>
      <c r="AA43" s="201">
        <v>0.91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13.13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12.98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26.73</v>
      </c>
      <c r="K44" s="201">
        <v>4.18</v>
      </c>
      <c r="L44" s="201">
        <v>135.61000000000001</v>
      </c>
      <c r="M44" s="201">
        <v>0.93</v>
      </c>
      <c r="N44" s="201">
        <v>0.6</v>
      </c>
      <c r="O44" s="201">
        <v>0</v>
      </c>
      <c r="P44" s="201">
        <v>1.41</v>
      </c>
      <c r="Q44" s="201">
        <v>0.11</v>
      </c>
      <c r="R44" s="201">
        <v>0.43</v>
      </c>
      <c r="S44" s="201">
        <v>0.27</v>
      </c>
      <c r="T44" s="201">
        <v>0</v>
      </c>
      <c r="U44" s="201">
        <v>0.85</v>
      </c>
      <c r="V44" s="201">
        <v>0.21</v>
      </c>
      <c r="W44" s="201">
        <v>3.64</v>
      </c>
      <c r="X44" s="201">
        <v>1.75</v>
      </c>
      <c r="Y44" s="201">
        <v>0</v>
      </c>
      <c r="Z44" s="201">
        <v>2.56</v>
      </c>
      <c r="AA44" s="201">
        <v>0.91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13.13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12.98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26.73</v>
      </c>
      <c r="K45" s="201">
        <v>4.18</v>
      </c>
      <c r="L45" s="201">
        <v>124.97</v>
      </c>
      <c r="M45" s="201">
        <v>0.93</v>
      </c>
      <c r="N45" s="201">
        <v>0.6</v>
      </c>
      <c r="O45" s="201">
        <v>0</v>
      </c>
      <c r="P45" s="201">
        <v>1.34</v>
      </c>
      <c r="Q45" s="201">
        <v>0.11</v>
      </c>
      <c r="R45" s="201">
        <v>0.43</v>
      </c>
      <c r="S45" s="201">
        <v>0.27</v>
      </c>
      <c r="T45" s="201">
        <v>0</v>
      </c>
      <c r="U45" s="201">
        <v>0.85</v>
      </c>
      <c r="V45" s="201">
        <v>0.21</v>
      </c>
      <c r="W45" s="201">
        <v>3.91</v>
      </c>
      <c r="X45" s="201">
        <v>1.75</v>
      </c>
      <c r="Y45" s="201">
        <v>0</v>
      </c>
      <c r="Z45" s="201">
        <v>2.56</v>
      </c>
      <c r="AA45" s="201">
        <v>0.91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12.98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26.73</v>
      </c>
      <c r="K46" s="201">
        <v>4.18</v>
      </c>
      <c r="L46" s="201">
        <v>124.97</v>
      </c>
      <c r="M46" s="201">
        <v>0.93</v>
      </c>
      <c r="N46" s="201">
        <v>0.6</v>
      </c>
      <c r="O46" s="201">
        <v>0</v>
      </c>
      <c r="P46" s="201">
        <v>1.34</v>
      </c>
      <c r="Q46" s="201">
        <v>0.11</v>
      </c>
      <c r="R46" s="201">
        <v>0.43</v>
      </c>
      <c r="S46" s="201">
        <v>0.27</v>
      </c>
      <c r="T46" s="201">
        <v>0</v>
      </c>
      <c r="U46" s="201">
        <v>0.85</v>
      </c>
      <c r="V46" s="201">
        <v>0.21</v>
      </c>
      <c r="W46" s="201">
        <v>3.91</v>
      </c>
      <c r="X46" s="201">
        <v>1.75</v>
      </c>
      <c r="Y46" s="201">
        <v>0</v>
      </c>
      <c r="Z46" s="201">
        <v>2.56</v>
      </c>
      <c r="AA46" s="201">
        <v>0.91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12.98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26.73</v>
      </c>
      <c r="K47" s="201">
        <v>4.18</v>
      </c>
      <c r="L47" s="201">
        <v>124.13</v>
      </c>
      <c r="M47" s="201">
        <v>0.93</v>
      </c>
      <c r="N47" s="201">
        <v>0.6</v>
      </c>
      <c r="O47" s="201">
        <v>0</v>
      </c>
      <c r="P47" s="201">
        <v>1.34</v>
      </c>
      <c r="Q47" s="201">
        <v>0.11</v>
      </c>
      <c r="R47" s="201">
        <v>0.43</v>
      </c>
      <c r="S47" s="201">
        <v>0.27</v>
      </c>
      <c r="T47" s="201">
        <v>0</v>
      </c>
      <c r="U47" s="201">
        <v>0.85</v>
      </c>
      <c r="V47" s="201">
        <v>0.21</v>
      </c>
      <c r="W47" s="201">
        <v>3.91</v>
      </c>
      <c r="X47" s="201">
        <v>1.75</v>
      </c>
      <c r="Y47" s="201">
        <v>0</v>
      </c>
      <c r="Z47" s="201">
        <v>2.56</v>
      </c>
      <c r="AA47" s="201">
        <v>0.91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12.98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26.73</v>
      </c>
      <c r="K48" s="201">
        <v>4.18</v>
      </c>
      <c r="L48" s="201">
        <v>124.97</v>
      </c>
      <c r="M48" s="201">
        <v>0.93</v>
      </c>
      <c r="N48" s="201">
        <v>0.6</v>
      </c>
      <c r="O48" s="201">
        <v>0</v>
      </c>
      <c r="P48" s="201">
        <v>1.34</v>
      </c>
      <c r="Q48" s="201">
        <v>0.11</v>
      </c>
      <c r="R48" s="201">
        <v>0.43</v>
      </c>
      <c r="S48" s="201">
        <v>0.27</v>
      </c>
      <c r="T48" s="201">
        <v>0</v>
      </c>
      <c r="U48" s="201">
        <v>0.85</v>
      </c>
      <c r="V48" s="201">
        <v>0.21</v>
      </c>
      <c r="W48" s="201">
        <v>3.91</v>
      </c>
      <c r="X48" s="201">
        <v>1.75</v>
      </c>
      <c r="Y48" s="201">
        <v>0</v>
      </c>
      <c r="Z48" s="201">
        <v>2.56</v>
      </c>
      <c r="AA48" s="201">
        <v>0.91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12.98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26.73</v>
      </c>
      <c r="K49" s="201">
        <v>4.18</v>
      </c>
      <c r="L49" s="201">
        <v>172.35</v>
      </c>
      <c r="M49" s="201">
        <v>0.93</v>
      </c>
      <c r="N49" s="201">
        <v>0.6</v>
      </c>
      <c r="O49" s="201">
        <v>0</v>
      </c>
      <c r="P49" s="201">
        <v>1.34</v>
      </c>
      <c r="Q49" s="201">
        <v>0.11</v>
      </c>
      <c r="R49" s="201">
        <v>0.43</v>
      </c>
      <c r="S49" s="201">
        <v>0.27</v>
      </c>
      <c r="T49" s="201">
        <v>0</v>
      </c>
      <c r="U49" s="201">
        <v>0.85</v>
      </c>
      <c r="V49" s="201">
        <v>0.21</v>
      </c>
      <c r="W49" s="201">
        <v>3.91</v>
      </c>
      <c r="X49" s="201">
        <v>1.75</v>
      </c>
      <c r="Y49" s="201">
        <v>0</v>
      </c>
      <c r="Z49" s="201">
        <v>1.91</v>
      </c>
      <c r="AA49" s="201">
        <v>0.78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12.98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26.73</v>
      </c>
      <c r="K50" s="201">
        <v>4.18</v>
      </c>
      <c r="L50" s="201">
        <v>172.35</v>
      </c>
      <c r="M50" s="201">
        <v>0.93</v>
      </c>
      <c r="N50" s="201">
        <v>0.6</v>
      </c>
      <c r="O50" s="201">
        <v>0</v>
      </c>
      <c r="P50" s="201">
        <v>1.34</v>
      </c>
      <c r="Q50" s="201">
        <v>0.11</v>
      </c>
      <c r="R50" s="201">
        <v>0.43</v>
      </c>
      <c r="S50" s="201">
        <v>0.27</v>
      </c>
      <c r="T50" s="201">
        <v>0</v>
      </c>
      <c r="U50" s="201">
        <v>0.85</v>
      </c>
      <c r="V50" s="201">
        <v>0.21</v>
      </c>
      <c r="W50" s="201">
        <v>3.91</v>
      </c>
      <c r="X50" s="201">
        <v>1.75</v>
      </c>
      <c r="Y50" s="201">
        <v>0</v>
      </c>
      <c r="Z50" s="201">
        <v>1.91</v>
      </c>
      <c r="AA50" s="201">
        <v>0.78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12.98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26.73</v>
      </c>
      <c r="K51" s="201">
        <v>4.18</v>
      </c>
      <c r="L51" s="201">
        <v>182.02</v>
      </c>
      <c r="M51" s="201">
        <v>0.93</v>
      </c>
      <c r="N51" s="201">
        <v>0.6</v>
      </c>
      <c r="O51" s="201">
        <v>0</v>
      </c>
      <c r="P51" s="201">
        <v>1.34</v>
      </c>
      <c r="Q51" s="201">
        <v>0.11</v>
      </c>
      <c r="R51" s="201">
        <v>0.43</v>
      </c>
      <c r="S51" s="201">
        <v>0.27</v>
      </c>
      <c r="T51" s="201">
        <v>0</v>
      </c>
      <c r="U51" s="201">
        <v>0.85</v>
      </c>
      <c r="V51" s="201">
        <v>0.21</v>
      </c>
      <c r="W51" s="201">
        <v>3.91</v>
      </c>
      <c r="X51" s="201">
        <v>1.75</v>
      </c>
      <c r="Y51" s="201">
        <v>0</v>
      </c>
      <c r="Z51" s="201">
        <v>2.56</v>
      </c>
      <c r="AA51" s="201">
        <v>0.91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12.98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26.73</v>
      </c>
      <c r="K52" s="201">
        <v>4.18</v>
      </c>
      <c r="L52" s="201">
        <v>182.02</v>
      </c>
      <c r="M52" s="201">
        <v>0.93</v>
      </c>
      <c r="N52" s="201">
        <v>0.6</v>
      </c>
      <c r="O52" s="201">
        <v>0</v>
      </c>
      <c r="P52" s="201">
        <v>1.34</v>
      </c>
      <c r="Q52" s="201">
        <v>0.11</v>
      </c>
      <c r="R52" s="201">
        <v>0.43</v>
      </c>
      <c r="S52" s="201">
        <v>0.27</v>
      </c>
      <c r="T52" s="201">
        <v>0</v>
      </c>
      <c r="U52" s="201">
        <v>0.85</v>
      </c>
      <c r="V52" s="201">
        <v>0.21</v>
      </c>
      <c r="W52" s="201">
        <v>3.91</v>
      </c>
      <c r="X52" s="201">
        <v>1.75</v>
      </c>
      <c r="Y52" s="201">
        <v>0</v>
      </c>
      <c r="Z52" s="201">
        <v>2.56</v>
      </c>
      <c r="AA52" s="201">
        <v>0.91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12.98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26.73</v>
      </c>
      <c r="K53" s="201">
        <v>4.18</v>
      </c>
      <c r="L53" s="201">
        <v>182.02</v>
      </c>
      <c r="M53" s="201">
        <v>0.93</v>
      </c>
      <c r="N53" s="201">
        <v>0.6</v>
      </c>
      <c r="O53" s="201">
        <v>0</v>
      </c>
      <c r="P53" s="201">
        <v>1.34</v>
      </c>
      <c r="Q53" s="201">
        <v>0.11</v>
      </c>
      <c r="R53" s="201">
        <v>0.43</v>
      </c>
      <c r="S53" s="201">
        <v>0.27</v>
      </c>
      <c r="T53" s="201">
        <v>0</v>
      </c>
      <c r="U53" s="201">
        <v>0.85</v>
      </c>
      <c r="V53" s="201">
        <v>0.21</v>
      </c>
      <c r="W53" s="201">
        <v>3.91</v>
      </c>
      <c r="X53" s="201">
        <v>1.75</v>
      </c>
      <c r="Y53" s="201">
        <v>0</v>
      </c>
      <c r="Z53" s="201">
        <v>2.56</v>
      </c>
      <c r="AA53" s="201">
        <v>0.91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12.98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26.73</v>
      </c>
      <c r="K54" s="201">
        <v>4.18</v>
      </c>
      <c r="L54" s="201">
        <v>206.2</v>
      </c>
      <c r="M54" s="201">
        <v>0.93</v>
      </c>
      <c r="N54" s="201">
        <v>0.6</v>
      </c>
      <c r="O54" s="201">
        <v>0</v>
      </c>
      <c r="P54" s="201">
        <v>1.34</v>
      </c>
      <c r="Q54" s="201">
        <v>0.11</v>
      </c>
      <c r="R54" s="201">
        <v>0.43</v>
      </c>
      <c r="S54" s="201">
        <v>0.27</v>
      </c>
      <c r="T54" s="201">
        <v>0</v>
      </c>
      <c r="U54" s="201">
        <v>0.85</v>
      </c>
      <c r="V54" s="201">
        <v>0.21</v>
      </c>
      <c r="W54" s="201">
        <v>3.91</v>
      </c>
      <c r="X54" s="201">
        <v>1.75</v>
      </c>
      <c r="Y54" s="201">
        <v>0</v>
      </c>
      <c r="Z54" s="201">
        <v>2.56</v>
      </c>
      <c r="AA54" s="201">
        <v>0.91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12.98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26.73</v>
      </c>
      <c r="K55" s="201">
        <v>4.18</v>
      </c>
      <c r="L55" s="201">
        <v>270.99</v>
      </c>
      <c r="M55" s="201">
        <v>0.93</v>
      </c>
      <c r="N55" s="201">
        <v>0.6</v>
      </c>
      <c r="O55" s="201">
        <v>0</v>
      </c>
      <c r="P55" s="201">
        <v>1.34</v>
      </c>
      <c r="Q55" s="201">
        <v>0.11</v>
      </c>
      <c r="R55" s="201">
        <v>0.43</v>
      </c>
      <c r="S55" s="201">
        <v>3.75</v>
      </c>
      <c r="T55" s="201">
        <v>0</v>
      </c>
      <c r="U55" s="201">
        <v>0.85</v>
      </c>
      <c r="V55" s="201">
        <v>0.21</v>
      </c>
      <c r="W55" s="201">
        <v>3.91</v>
      </c>
      <c r="X55" s="201">
        <v>1.75</v>
      </c>
      <c r="Y55" s="201">
        <v>0</v>
      </c>
      <c r="Z55" s="201">
        <v>2.56</v>
      </c>
      <c r="AA55" s="201">
        <v>19.93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12.98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26.73</v>
      </c>
      <c r="K56" s="201">
        <v>4.18</v>
      </c>
      <c r="L56" s="201">
        <v>270.99</v>
      </c>
      <c r="M56" s="201">
        <v>0.93</v>
      </c>
      <c r="N56" s="201">
        <v>0.6</v>
      </c>
      <c r="O56" s="201">
        <v>0</v>
      </c>
      <c r="P56" s="201">
        <v>1.34</v>
      </c>
      <c r="Q56" s="201">
        <v>0.11</v>
      </c>
      <c r="R56" s="201">
        <v>0.43</v>
      </c>
      <c r="S56" s="201">
        <v>0.27</v>
      </c>
      <c r="T56" s="201">
        <v>0</v>
      </c>
      <c r="U56" s="201">
        <v>0.85</v>
      </c>
      <c r="V56" s="201">
        <v>0.21</v>
      </c>
      <c r="W56" s="201">
        <v>3.91</v>
      </c>
      <c r="X56" s="201">
        <v>1.75</v>
      </c>
      <c r="Y56" s="201">
        <v>0</v>
      </c>
      <c r="Z56" s="201">
        <v>2.56</v>
      </c>
      <c r="AA56" s="201">
        <v>0.91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12.98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26.73</v>
      </c>
      <c r="K57" s="201">
        <v>4.18</v>
      </c>
      <c r="L57" s="201">
        <v>270.99</v>
      </c>
      <c r="M57" s="201">
        <v>0.93</v>
      </c>
      <c r="N57" s="201">
        <v>0.6</v>
      </c>
      <c r="O57" s="201">
        <v>0</v>
      </c>
      <c r="P57" s="201">
        <v>3.36</v>
      </c>
      <c r="Q57" s="201">
        <v>0.11</v>
      </c>
      <c r="R57" s="201">
        <v>0.43</v>
      </c>
      <c r="S57" s="201">
        <v>3.75</v>
      </c>
      <c r="T57" s="201">
        <v>0</v>
      </c>
      <c r="U57" s="201">
        <v>0.85</v>
      </c>
      <c r="V57" s="201">
        <v>0.21</v>
      </c>
      <c r="W57" s="201">
        <v>3.91</v>
      </c>
      <c r="X57" s="201">
        <v>1.75</v>
      </c>
      <c r="Y57" s="201">
        <v>0</v>
      </c>
      <c r="Z57" s="201">
        <v>2.56</v>
      </c>
      <c r="AA57" s="201">
        <v>19.93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12.98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26.73</v>
      </c>
      <c r="K58" s="201">
        <v>4.18</v>
      </c>
      <c r="L58" s="201">
        <v>244.88</v>
      </c>
      <c r="M58" s="201">
        <v>0.93</v>
      </c>
      <c r="N58" s="201">
        <v>0.6</v>
      </c>
      <c r="O58" s="201">
        <v>0</v>
      </c>
      <c r="P58" s="201">
        <v>3.36</v>
      </c>
      <c r="Q58" s="201">
        <v>0.11</v>
      </c>
      <c r="R58" s="201">
        <v>0.43</v>
      </c>
      <c r="S58" s="201">
        <v>0.27</v>
      </c>
      <c r="T58" s="201">
        <v>0</v>
      </c>
      <c r="U58" s="201">
        <v>0.85</v>
      </c>
      <c r="V58" s="201">
        <v>0.21</v>
      </c>
      <c r="W58" s="201">
        <v>3.91</v>
      </c>
      <c r="X58" s="201">
        <v>1.75</v>
      </c>
      <c r="Y58" s="201">
        <v>0</v>
      </c>
      <c r="Z58" s="201">
        <v>2.56</v>
      </c>
      <c r="AA58" s="201">
        <v>0.91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12.98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26.73</v>
      </c>
      <c r="K59" s="201">
        <v>4.18</v>
      </c>
      <c r="L59" s="201">
        <v>230.37</v>
      </c>
      <c r="M59" s="201">
        <v>0.93</v>
      </c>
      <c r="N59" s="201">
        <v>0.6</v>
      </c>
      <c r="O59" s="201">
        <v>0</v>
      </c>
      <c r="P59" s="201">
        <v>1.41</v>
      </c>
      <c r="Q59" s="201">
        <v>0.11</v>
      </c>
      <c r="R59" s="201">
        <v>0.43</v>
      </c>
      <c r="S59" s="201">
        <v>0.27</v>
      </c>
      <c r="T59" s="201">
        <v>0</v>
      </c>
      <c r="U59" s="201">
        <v>0.85</v>
      </c>
      <c r="V59" s="201">
        <v>0.21</v>
      </c>
      <c r="W59" s="201">
        <v>3.91</v>
      </c>
      <c r="X59" s="201">
        <v>1.75</v>
      </c>
      <c r="Y59" s="201">
        <v>0</v>
      </c>
      <c r="Z59" s="201">
        <v>2.56</v>
      </c>
      <c r="AA59" s="201">
        <v>0.91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12.98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26.73</v>
      </c>
      <c r="K60" s="201">
        <v>4.18</v>
      </c>
      <c r="L60" s="201">
        <v>201.36</v>
      </c>
      <c r="M60" s="201">
        <v>0.93</v>
      </c>
      <c r="N60" s="201">
        <v>0.6</v>
      </c>
      <c r="O60" s="201">
        <v>0</v>
      </c>
      <c r="P60" s="201">
        <v>1.41</v>
      </c>
      <c r="Q60" s="201">
        <v>0.11</v>
      </c>
      <c r="R60" s="201">
        <v>0.43</v>
      </c>
      <c r="S60" s="201">
        <v>0.27</v>
      </c>
      <c r="T60" s="201">
        <v>0</v>
      </c>
      <c r="U60" s="201">
        <v>0.85</v>
      </c>
      <c r="V60" s="201">
        <v>0.21</v>
      </c>
      <c r="W60" s="201">
        <v>3.91</v>
      </c>
      <c r="X60" s="201">
        <v>1.75</v>
      </c>
      <c r="Y60" s="201">
        <v>0</v>
      </c>
      <c r="Z60" s="201">
        <v>2.56</v>
      </c>
      <c r="AA60" s="201">
        <v>0.91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12.98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26.73</v>
      </c>
      <c r="K61" s="201">
        <v>4.18</v>
      </c>
      <c r="L61" s="201">
        <v>186.86</v>
      </c>
      <c r="M61" s="201">
        <v>0.93</v>
      </c>
      <c r="N61" s="201">
        <v>0.6</v>
      </c>
      <c r="O61" s="201">
        <v>0</v>
      </c>
      <c r="P61" s="201">
        <v>1.41</v>
      </c>
      <c r="Q61" s="201">
        <v>0.11</v>
      </c>
      <c r="R61" s="201">
        <v>0.43</v>
      </c>
      <c r="S61" s="201">
        <v>0.27</v>
      </c>
      <c r="T61" s="201">
        <v>0</v>
      </c>
      <c r="U61" s="201">
        <v>0.85</v>
      </c>
      <c r="V61" s="201">
        <v>0.21</v>
      </c>
      <c r="W61" s="201">
        <v>3.91</v>
      </c>
      <c r="X61" s="201">
        <v>1.75</v>
      </c>
      <c r="Y61" s="201">
        <v>0</v>
      </c>
      <c r="Z61" s="201">
        <v>2.56</v>
      </c>
      <c r="AA61" s="201">
        <v>0.91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12.98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26.73</v>
      </c>
      <c r="K62" s="201">
        <v>4.18</v>
      </c>
      <c r="L62" s="201">
        <v>157.85</v>
      </c>
      <c r="M62" s="201">
        <v>0.93</v>
      </c>
      <c r="N62" s="201">
        <v>0.6</v>
      </c>
      <c r="O62" s="201">
        <v>0</v>
      </c>
      <c r="P62" s="201">
        <v>1.41</v>
      </c>
      <c r="Q62" s="201">
        <v>0.11</v>
      </c>
      <c r="R62" s="201">
        <v>0.43</v>
      </c>
      <c r="S62" s="201">
        <v>0.27</v>
      </c>
      <c r="T62" s="201">
        <v>0</v>
      </c>
      <c r="U62" s="201">
        <v>0.85</v>
      </c>
      <c r="V62" s="201">
        <v>0.21</v>
      </c>
      <c r="W62" s="201">
        <v>3.91</v>
      </c>
      <c r="X62" s="201">
        <v>1.75</v>
      </c>
      <c r="Y62" s="201">
        <v>0</v>
      </c>
      <c r="Z62" s="201">
        <v>2.56</v>
      </c>
      <c r="AA62" s="201">
        <v>0.91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12.98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26.73</v>
      </c>
      <c r="K63" s="201">
        <v>4.18</v>
      </c>
      <c r="L63" s="201">
        <v>148.19</v>
      </c>
      <c r="M63" s="201">
        <v>0.93</v>
      </c>
      <c r="N63" s="201">
        <v>0.6</v>
      </c>
      <c r="O63" s="201">
        <v>0</v>
      </c>
      <c r="P63" s="201">
        <v>1.41</v>
      </c>
      <c r="Q63" s="201">
        <v>0.11</v>
      </c>
      <c r="R63" s="201">
        <v>0.43</v>
      </c>
      <c r="S63" s="201">
        <v>0.33</v>
      </c>
      <c r="T63" s="201">
        <v>0</v>
      </c>
      <c r="U63" s="201">
        <v>0.85</v>
      </c>
      <c r="V63" s="201">
        <v>0.21</v>
      </c>
      <c r="W63" s="201">
        <v>3.91</v>
      </c>
      <c r="X63" s="201">
        <v>1.75</v>
      </c>
      <c r="Y63" s="201">
        <v>0</v>
      </c>
      <c r="Z63" s="201">
        <v>2.56</v>
      </c>
      <c r="AA63" s="201">
        <v>0.91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12.98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26.73</v>
      </c>
      <c r="K64" s="201">
        <v>4.18</v>
      </c>
      <c r="L64" s="201">
        <v>138.52000000000001</v>
      </c>
      <c r="M64" s="201">
        <v>0.93</v>
      </c>
      <c r="N64" s="201">
        <v>0.6</v>
      </c>
      <c r="O64" s="201">
        <v>0</v>
      </c>
      <c r="P64" s="201">
        <v>1.41</v>
      </c>
      <c r="Q64" s="201">
        <v>0.11</v>
      </c>
      <c r="R64" s="201">
        <v>0.43</v>
      </c>
      <c r="S64" s="201">
        <v>0.27</v>
      </c>
      <c r="T64" s="201">
        <v>0</v>
      </c>
      <c r="U64" s="201">
        <v>0.85</v>
      </c>
      <c r="V64" s="201">
        <v>0.21</v>
      </c>
      <c r="W64" s="201">
        <v>3.91</v>
      </c>
      <c r="X64" s="201">
        <v>1.75</v>
      </c>
      <c r="Y64" s="201">
        <v>0</v>
      </c>
      <c r="Z64" s="201">
        <v>2.56</v>
      </c>
      <c r="AA64" s="201">
        <v>0.91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12.98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26.73</v>
      </c>
      <c r="K65" s="201">
        <v>4.18</v>
      </c>
      <c r="L65" s="201">
        <v>124</v>
      </c>
      <c r="M65" s="201">
        <v>0.93</v>
      </c>
      <c r="N65" s="201">
        <v>0.6</v>
      </c>
      <c r="O65" s="201">
        <v>0</v>
      </c>
      <c r="P65" s="201">
        <v>1.41</v>
      </c>
      <c r="Q65" s="201">
        <v>0.11</v>
      </c>
      <c r="R65" s="201">
        <v>0.43</v>
      </c>
      <c r="S65" s="201">
        <v>0.27</v>
      </c>
      <c r="T65" s="201">
        <v>0</v>
      </c>
      <c r="U65" s="201">
        <v>0.85</v>
      </c>
      <c r="V65" s="201">
        <v>0.21</v>
      </c>
      <c r="W65" s="201">
        <v>3.91</v>
      </c>
      <c r="X65" s="201">
        <v>1.75</v>
      </c>
      <c r="Y65" s="201">
        <v>0</v>
      </c>
      <c r="Z65" s="201">
        <v>2.56</v>
      </c>
      <c r="AA65" s="201">
        <v>0.91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12.98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26.73</v>
      </c>
      <c r="K66" s="201">
        <v>4.18</v>
      </c>
      <c r="L66" s="201">
        <v>124.02</v>
      </c>
      <c r="M66" s="201">
        <v>0.93</v>
      </c>
      <c r="N66" s="201">
        <v>0.6</v>
      </c>
      <c r="O66" s="201">
        <v>0</v>
      </c>
      <c r="P66" s="201">
        <v>1.41</v>
      </c>
      <c r="Q66" s="201">
        <v>0.11</v>
      </c>
      <c r="R66" s="201">
        <v>0.43</v>
      </c>
      <c r="S66" s="201">
        <v>0.27</v>
      </c>
      <c r="T66" s="201">
        <v>0</v>
      </c>
      <c r="U66" s="201">
        <v>0.85</v>
      </c>
      <c r="V66" s="201">
        <v>0.21</v>
      </c>
      <c r="W66" s="201">
        <v>3.91</v>
      </c>
      <c r="X66" s="201">
        <v>1.75</v>
      </c>
      <c r="Y66" s="201">
        <v>0</v>
      </c>
      <c r="Z66" s="201">
        <v>2.56</v>
      </c>
      <c r="AA66" s="201">
        <v>0.91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12.98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26.73</v>
      </c>
      <c r="K67" s="201">
        <v>4.29</v>
      </c>
      <c r="L67" s="201">
        <v>114.35</v>
      </c>
      <c r="M67" s="201">
        <v>0.93</v>
      </c>
      <c r="N67" s="201">
        <v>0.6</v>
      </c>
      <c r="O67" s="201">
        <v>0</v>
      </c>
      <c r="P67" s="201">
        <v>1.41</v>
      </c>
      <c r="Q67" s="201">
        <v>0.11</v>
      </c>
      <c r="R67" s="201">
        <v>0.43</v>
      </c>
      <c r="S67" s="201">
        <v>0.27</v>
      </c>
      <c r="T67" s="201">
        <v>0</v>
      </c>
      <c r="U67" s="201">
        <v>0.85</v>
      </c>
      <c r="V67" s="201">
        <v>0.21</v>
      </c>
      <c r="W67" s="201">
        <v>3.91</v>
      </c>
      <c r="X67" s="201">
        <v>1.75</v>
      </c>
      <c r="Y67" s="201">
        <v>0</v>
      </c>
      <c r="Z67" s="201">
        <v>2.56</v>
      </c>
      <c r="AA67" s="201">
        <v>0.91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12.98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26.73</v>
      </c>
      <c r="K68" s="201">
        <v>4.18</v>
      </c>
      <c r="L68" s="201">
        <v>99.84</v>
      </c>
      <c r="M68" s="201">
        <v>0.93</v>
      </c>
      <c r="N68" s="201">
        <v>0.6</v>
      </c>
      <c r="O68" s="201">
        <v>0</v>
      </c>
      <c r="P68" s="201">
        <v>1.41</v>
      </c>
      <c r="Q68" s="201">
        <v>0.11</v>
      </c>
      <c r="R68" s="201">
        <v>0.43</v>
      </c>
      <c r="S68" s="201">
        <v>0.27</v>
      </c>
      <c r="T68" s="201">
        <v>0</v>
      </c>
      <c r="U68" s="201">
        <v>0.85</v>
      </c>
      <c r="V68" s="201">
        <v>0.21</v>
      </c>
      <c r="W68" s="201">
        <v>3.56</v>
      </c>
      <c r="X68" s="201">
        <v>1.67</v>
      </c>
      <c r="Y68" s="201">
        <v>0</v>
      </c>
      <c r="Z68" s="201">
        <v>2.56</v>
      </c>
      <c r="AA68" s="201">
        <v>0.91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12.98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26.73</v>
      </c>
      <c r="K69" s="201">
        <v>4.18</v>
      </c>
      <c r="L69" s="201">
        <v>99.84</v>
      </c>
      <c r="M69" s="201">
        <v>0.93</v>
      </c>
      <c r="N69" s="201">
        <v>0.6</v>
      </c>
      <c r="O69" s="201">
        <v>0</v>
      </c>
      <c r="P69" s="201">
        <v>1.41</v>
      </c>
      <c r="Q69" s="201">
        <v>0.11</v>
      </c>
      <c r="R69" s="201">
        <v>0.43</v>
      </c>
      <c r="S69" s="201">
        <v>0.27</v>
      </c>
      <c r="T69" s="201">
        <v>0</v>
      </c>
      <c r="U69" s="201">
        <v>0.85</v>
      </c>
      <c r="V69" s="201">
        <v>0.21</v>
      </c>
      <c r="W69" s="201">
        <v>3.56</v>
      </c>
      <c r="X69" s="201">
        <v>1.67</v>
      </c>
      <c r="Y69" s="201">
        <v>0</v>
      </c>
      <c r="Z69" s="201">
        <v>2.56</v>
      </c>
      <c r="AA69" s="201">
        <v>0.91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12.98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26.73</v>
      </c>
      <c r="K70" s="201">
        <v>4.18</v>
      </c>
      <c r="L70" s="201">
        <v>99.84</v>
      </c>
      <c r="M70" s="201">
        <v>0.93</v>
      </c>
      <c r="N70" s="201">
        <v>0.6</v>
      </c>
      <c r="O70" s="201">
        <v>0</v>
      </c>
      <c r="P70" s="201">
        <v>1.41</v>
      </c>
      <c r="Q70" s="201">
        <v>0.11</v>
      </c>
      <c r="R70" s="201">
        <v>0.43</v>
      </c>
      <c r="S70" s="201">
        <v>0.27</v>
      </c>
      <c r="T70" s="201">
        <v>0</v>
      </c>
      <c r="U70" s="201">
        <v>0.85</v>
      </c>
      <c r="V70" s="201">
        <v>0.21</v>
      </c>
      <c r="W70" s="201">
        <v>3.56</v>
      </c>
      <c r="X70" s="201">
        <v>1.67</v>
      </c>
      <c r="Y70" s="201">
        <v>0</v>
      </c>
      <c r="Z70" s="201">
        <v>2.56</v>
      </c>
      <c r="AA70" s="201">
        <v>0.91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12.98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</v>
      </c>
      <c r="K71" s="201">
        <v>4.18</v>
      </c>
      <c r="L71" s="201">
        <v>83.5</v>
      </c>
      <c r="M71" s="201">
        <v>0.93</v>
      </c>
      <c r="N71" s="201">
        <v>0.6</v>
      </c>
      <c r="O71" s="201">
        <v>0</v>
      </c>
      <c r="P71" s="201">
        <v>1.41</v>
      </c>
      <c r="Q71" s="201">
        <v>0.11</v>
      </c>
      <c r="R71" s="201">
        <v>0.43</v>
      </c>
      <c r="S71" s="201">
        <v>0.27</v>
      </c>
      <c r="T71" s="201">
        <v>0</v>
      </c>
      <c r="U71" s="201">
        <v>0.85</v>
      </c>
      <c r="V71" s="201">
        <v>0.21</v>
      </c>
      <c r="W71" s="201">
        <v>3.56</v>
      </c>
      <c r="X71" s="201">
        <v>1.67</v>
      </c>
      <c r="Y71" s="201">
        <v>0</v>
      </c>
      <c r="Z71" s="201">
        <v>2.56</v>
      </c>
      <c r="AA71" s="201">
        <v>0.91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11.68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12.98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</v>
      </c>
      <c r="K72" s="201">
        <v>4.18</v>
      </c>
      <c r="L72" s="201">
        <v>73.5</v>
      </c>
      <c r="M72" s="201">
        <v>0.93</v>
      </c>
      <c r="N72" s="201">
        <v>0.6</v>
      </c>
      <c r="O72" s="201">
        <v>0</v>
      </c>
      <c r="P72" s="201">
        <v>1.41</v>
      </c>
      <c r="Q72" s="201">
        <v>0.11</v>
      </c>
      <c r="R72" s="201">
        <v>0.43</v>
      </c>
      <c r="S72" s="201">
        <v>0.27</v>
      </c>
      <c r="T72" s="201">
        <v>0</v>
      </c>
      <c r="U72" s="201">
        <v>0.85</v>
      </c>
      <c r="V72" s="201">
        <v>0.21</v>
      </c>
      <c r="W72" s="201">
        <v>3.56</v>
      </c>
      <c r="X72" s="201">
        <v>1.67</v>
      </c>
      <c r="Y72" s="201">
        <v>0</v>
      </c>
      <c r="Z72" s="201">
        <v>2.56</v>
      </c>
      <c r="AA72" s="201">
        <v>0.91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11.68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13.11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</v>
      </c>
      <c r="K73" s="201">
        <v>4.18</v>
      </c>
      <c r="L73" s="201">
        <v>73.5</v>
      </c>
      <c r="M73" s="201">
        <v>0.93</v>
      </c>
      <c r="N73" s="201">
        <v>0.6</v>
      </c>
      <c r="O73" s="201">
        <v>0</v>
      </c>
      <c r="P73" s="201">
        <v>1.41</v>
      </c>
      <c r="Q73" s="201">
        <v>0.11</v>
      </c>
      <c r="R73" s="201">
        <v>0.43</v>
      </c>
      <c r="S73" s="201">
        <v>0.27</v>
      </c>
      <c r="T73" s="201">
        <v>0</v>
      </c>
      <c r="U73" s="201">
        <v>0.85</v>
      </c>
      <c r="V73" s="201">
        <v>0.21</v>
      </c>
      <c r="W73" s="201">
        <v>3.56</v>
      </c>
      <c r="X73" s="201">
        <v>1.67</v>
      </c>
      <c r="Y73" s="201">
        <v>0</v>
      </c>
      <c r="Z73" s="201">
        <v>2.56</v>
      </c>
      <c r="AA73" s="201">
        <v>0.91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11.68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13.11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</v>
      </c>
      <c r="K74" s="201">
        <v>4.18</v>
      </c>
      <c r="L74" s="201">
        <v>88.5</v>
      </c>
      <c r="M74" s="201">
        <v>0.93</v>
      </c>
      <c r="N74" s="201">
        <v>0.6</v>
      </c>
      <c r="O74" s="201">
        <v>0</v>
      </c>
      <c r="P74" s="201">
        <v>1.41</v>
      </c>
      <c r="Q74" s="201">
        <v>0.11</v>
      </c>
      <c r="R74" s="201">
        <v>0.43</v>
      </c>
      <c r="S74" s="201">
        <v>0.27</v>
      </c>
      <c r="T74" s="201">
        <v>0</v>
      </c>
      <c r="U74" s="201">
        <v>0.85</v>
      </c>
      <c r="V74" s="201">
        <v>0.21</v>
      </c>
      <c r="W74" s="201">
        <v>3.56</v>
      </c>
      <c r="X74" s="201">
        <v>1.67</v>
      </c>
      <c r="Y74" s="201">
        <v>0</v>
      </c>
      <c r="Z74" s="201">
        <v>2.56</v>
      </c>
      <c r="AA74" s="201">
        <v>0.91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11.68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13.11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</v>
      </c>
      <c r="K75" s="201">
        <v>4.18</v>
      </c>
      <c r="L75" s="201">
        <v>83.5</v>
      </c>
      <c r="M75" s="201">
        <v>0.93</v>
      </c>
      <c r="N75" s="201">
        <v>0.6</v>
      </c>
      <c r="O75" s="201">
        <v>0</v>
      </c>
      <c r="P75" s="201">
        <v>1.41</v>
      </c>
      <c r="Q75" s="201">
        <v>0.11</v>
      </c>
      <c r="R75" s="201">
        <v>0.43</v>
      </c>
      <c r="S75" s="201">
        <v>0.27</v>
      </c>
      <c r="T75" s="201">
        <v>0</v>
      </c>
      <c r="U75" s="201">
        <v>0.85</v>
      </c>
      <c r="V75" s="201">
        <v>0.21</v>
      </c>
      <c r="W75" s="201">
        <v>3.56</v>
      </c>
      <c r="X75" s="201">
        <v>1.67</v>
      </c>
      <c r="Y75" s="201">
        <v>0</v>
      </c>
      <c r="Z75" s="201">
        <v>2.56</v>
      </c>
      <c r="AA75" s="201">
        <v>0.91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13.11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</v>
      </c>
      <c r="K76" s="201">
        <v>4.18</v>
      </c>
      <c r="L76" s="201">
        <v>49.04</v>
      </c>
      <c r="M76" s="201">
        <v>0.93</v>
      </c>
      <c r="N76" s="201">
        <v>0.6</v>
      </c>
      <c r="O76" s="201">
        <v>0</v>
      </c>
      <c r="P76" s="201">
        <v>1.41</v>
      </c>
      <c r="Q76" s="201">
        <v>0.11</v>
      </c>
      <c r="R76" s="201">
        <v>0.43</v>
      </c>
      <c r="S76" s="201">
        <v>0.27</v>
      </c>
      <c r="T76" s="201">
        <v>0</v>
      </c>
      <c r="U76" s="201">
        <v>0.85</v>
      </c>
      <c r="V76" s="201">
        <v>0.21</v>
      </c>
      <c r="W76" s="201">
        <v>3.56</v>
      </c>
      <c r="X76" s="201">
        <v>1.67</v>
      </c>
      <c r="Y76" s="201">
        <v>0</v>
      </c>
      <c r="Z76" s="201">
        <v>2.56</v>
      </c>
      <c r="AA76" s="201">
        <v>0.91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13.11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</v>
      </c>
      <c r="K77" s="201">
        <v>4.49</v>
      </c>
      <c r="L77" s="201">
        <v>19.489999999999998</v>
      </c>
      <c r="M77" s="201">
        <v>0.93</v>
      </c>
      <c r="N77" s="201">
        <v>0.6</v>
      </c>
      <c r="O77" s="201">
        <v>0</v>
      </c>
      <c r="P77" s="201">
        <v>1.41</v>
      </c>
      <c r="Q77" s="201">
        <v>0.11</v>
      </c>
      <c r="R77" s="201">
        <v>0.43</v>
      </c>
      <c r="S77" s="201">
        <v>0.27</v>
      </c>
      <c r="T77" s="201">
        <v>0</v>
      </c>
      <c r="U77" s="201">
        <v>0.85</v>
      </c>
      <c r="V77" s="201">
        <v>0.21</v>
      </c>
      <c r="W77" s="201">
        <v>3.56</v>
      </c>
      <c r="X77" s="201">
        <v>1.67</v>
      </c>
      <c r="Y77" s="201">
        <v>0</v>
      </c>
      <c r="Z77" s="201">
        <v>2.56</v>
      </c>
      <c r="AA77" s="201">
        <v>0.91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19.61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13.11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</v>
      </c>
      <c r="K78" s="201">
        <v>4.17</v>
      </c>
      <c r="L78" s="201">
        <v>19.09</v>
      </c>
      <c r="M78" s="201">
        <v>0.93</v>
      </c>
      <c r="N78" s="201">
        <v>0.6</v>
      </c>
      <c r="O78" s="201">
        <v>0</v>
      </c>
      <c r="P78" s="201">
        <v>1.41</v>
      </c>
      <c r="Q78" s="201">
        <v>0.11</v>
      </c>
      <c r="R78" s="201">
        <v>0.43</v>
      </c>
      <c r="S78" s="201">
        <v>0.27</v>
      </c>
      <c r="T78" s="201">
        <v>0</v>
      </c>
      <c r="U78" s="201">
        <v>0.85</v>
      </c>
      <c r="V78" s="201">
        <v>0.21</v>
      </c>
      <c r="W78" s="201">
        <v>3.56</v>
      </c>
      <c r="X78" s="201">
        <v>1.67</v>
      </c>
      <c r="Y78" s="201">
        <v>0</v>
      </c>
      <c r="Z78" s="201">
        <v>2.56</v>
      </c>
      <c r="AA78" s="201">
        <v>0.91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20.39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13.11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</v>
      </c>
      <c r="K79" s="201">
        <v>4.17</v>
      </c>
      <c r="L79" s="201">
        <v>19.09</v>
      </c>
      <c r="M79" s="201">
        <v>0.93</v>
      </c>
      <c r="N79" s="201">
        <v>0.6</v>
      </c>
      <c r="O79" s="201">
        <v>0</v>
      </c>
      <c r="P79" s="201">
        <v>1.41</v>
      </c>
      <c r="Q79" s="201">
        <v>0.11</v>
      </c>
      <c r="R79" s="201">
        <v>0.43</v>
      </c>
      <c r="S79" s="201">
        <v>0.27</v>
      </c>
      <c r="T79" s="201">
        <v>0</v>
      </c>
      <c r="U79" s="201">
        <v>0.85</v>
      </c>
      <c r="V79" s="201">
        <v>0.21</v>
      </c>
      <c r="W79" s="201">
        <v>3.91</v>
      </c>
      <c r="X79" s="201">
        <v>1.67</v>
      </c>
      <c r="Y79" s="201">
        <v>0</v>
      </c>
      <c r="Z79" s="201">
        <v>2.56</v>
      </c>
      <c r="AA79" s="201">
        <v>0.91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20.39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13.11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</v>
      </c>
      <c r="K80" s="201">
        <v>0.31</v>
      </c>
      <c r="L80" s="201">
        <v>19.09</v>
      </c>
      <c r="M80" s="201">
        <v>0.93</v>
      </c>
      <c r="N80" s="201">
        <v>0.6</v>
      </c>
      <c r="O80" s="201">
        <v>0</v>
      </c>
      <c r="P80" s="201">
        <v>1.41</v>
      </c>
      <c r="Q80" s="201">
        <v>0.11</v>
      </c>
      <c r="R80" s="201">
        <v>0.43</v>
      </c>
      <c r="S80" s="201">
        <v>0.27</v>
      </c>
      <c r="T80" s="201">
        <v>0</v>
      </c>
      <c r="U80" s="201">
        <v>0.85</v>
      </c>
      <c r="V80" s="201">
        <v>0.21</v>
      </c>
      <c r="W80" s="201">
        <v>3.91</v>
      </c>
      <c r="X80" s="201">
        <v>1.67</v>
      </c>
      <c r="Y80" s="201">
        <v>0</v>
      </c>
      <c r="Z80" s="201">
        <v>2.56</v>
      </c>
      <c r="AA80" s="201">
        <v>0.91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20.39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</v>
      </c>
      <c r="K81" s="201">
        <v>0.31</v>
      </c>
      <c r="L81" s="201">
        <v>19.09</v>
      </c>
      <c r="M81" s="201">
        <v>0.93</v>
      </c>
      <c r="N81" s="201">
        <v>0.6</v>
      </c>
      <c r="O81" s="201">
        <v>0</v>
      </c>
      <c r="P81" s="201">
        <v>1.41</v>
      </c>
      <c r="Q81" s="201">
        <v>0.11</v>
      </c>
      <c r="R81" s="201">
        <v>0.43</v>
      </c>
      <c r="S81" s="201">
        <v>0.27</v>
      </c>
      <c r="T81" s="201">
        <v>0</v>
      </c>
      <c r="U81" s="201">
        <v>0.85</v>
      </c>
      <c r="V81" s="201">
        <v>0.21</v>
      </c>
      <c r="W81" s="201">
        <v>3.91</v>
      </c>
      <c r="X81" s="201">
        <v>1.67</v>
      </c>
      <c r="Y81" s="201">
        <v>0</v>
      </c>
      <c r="Z81" s="201">
        <v>2.56</v>
      </c>
      <c r="AA81" s="201">
        <v>0.91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1.0900000000000001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</v>
      </c>
      <c r="K82" s="201">
        <v>0.31</v>
      </c>
      <c r="L82" s="201">
        <v>19.09</v>
      </c>
      <c r="M82" s="201">
        <v>0.93</v>
      </c>
      <c r="N82" s="201">
        <v>0.6</v>
      </c>
      <c r="O82" s="201">
        <v>0</v>
      </c>
      <c r="P82" s="201">
        <v>1.41</v>
      </c>
      <c r="Q82" s="201">
        <v>0.11</v>
      </c>
      <c r="R82" s="201">
        <v>0.43</v>
      </c>
      <c r="S82" s="201">
        <v>0.27</v>
      </c>
      <c r="T82" s="201">
        <v>0</v>
      </c>
      <c r="U82" s="201">
        <v>0.85</v>
      </c>
      <c r="V82" s="201">
        <v>0.21</v>
      </c>
      <c r="W82" s="201">
        <v>3.91</v>
      </c>
      <c r="X82" s="201">
        <v>1.67</v>
      </c>
      <c r="Y82" s="201">
        <v>0</v>
      </c>
      <c r="Z82" s="201">
        <v>2.56</v>
      </c>
      <c r="AA82" s="201">
        <v>0.91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1.0900000000000001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</v>
      </c>
      <c r="K83" s="201">
        <v>0.31</v>
      </c>
      <c r="L83" s="201">
        <v>17.55</v>
      </c>
      <c r="M83" s="201">
        <v>0.93</v>
      </c>
      <c r="N83" s="201">
        <v>0.6</v>
      </c>
      <c r="O83" s="201">
        <v>0</v>
      </c>
      <c r="P83" s="201">
        <v>1.41</v>
      </c>
      <c r="Q83" s="201">
        <v>0.11</v>
      </c>
      <c r="R83" s="201">
        <v>0.43</v>
      </c>
      <c r="S83" s="201">
        <v>0.27</v>
      </c>
      <c r="T83" s="201">
        <v>0</v>
      </c>
      <c r="U83" s="201">
        <v>0.85</v>
      </c>
      <c r="V83" s="201">
        <v>0.21</v>
      </c>
      <c r="W83" s="201">
        <v>3.91</v>
      </c>
      <c r="X83" s="201">
        <v>1.67</v>
      </c>
      <c r="Y83" s="201">
        <v>0</v>
      </c>
      <c r="Z83" s="201">
        <v>2.56</v>
      </c>
      <c r="AA83" s="201">
        <v>0.91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</v>
      </c>
      <c r="K84" s="201">
        <v>0.31</v>
      </c>
      <c r="L84" s="201">
        <v>16.21</v>
      </c>
      <c r="M84" s="201">
        <v>0.93</v>
      </c>
      <c r="N84" s="201">
        <v>0.6</v>
      </c>
      <c r="O84" s="201">
        <v>0</v>
      </c>
      <c r="P84" s="201">
        <v>1.41</v>
      </c>
      <c r="Q84" s="201">
        <v>0.11</v>
      </c>
      <c r="R84" s="201">
        <v>0.43</v>
      </c>
      <c r="S84" s="201">
        <v>0.27</v>
      </c>
      <c r="T84" s="201">
        <v>0</v>
      </c>
      <c r="U84" s="201">
        <v>0.85</v>
      </c>
      <c r="V84" s="201">
        <v>0.21</v>
      </c>
      <c r="W84" s="201">
        <v>3.91</v>
      </c>
      <c r="X84" s="201">
        <v>1.67</v>
      </c>
      <c r="Y84" s="201">
        <v>0</v>
      </c>
      <c r="Z84" s="201">
        <v>2.56</v>
      </c>
      <c r="AA84" s="201">
        <v>0.91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</v>
      </c>
      <c r="K85" s="201">
        <v>0.31</v>
      </c>
      <c r="L85" s="201">
        <v>16.21</v>
      </c>
      <c r="M85" s="201">
        <v>0.93</v>
      </c>
      <c r="N85" s="201">
        <v>0.6</v>
      </c>
      <c r="O85" s="201">
        <v>0</v>
      </c>
      <c r="P85" s="201">
        <v>1.41</v>
      </c>
      <c r="Q85" s="201">
        <v>0.11</v>
      </c>
      <c r="R85" s="201">
        <v>0.43</v>
      </c>
      <c r="S85" s="201">
        <v>0.27</v>
      </c>
      <c r="T85" s="201">
        <v>0</v>
      </c>
      <c r="U85" s="201">
        <v>0.85</v>
      </c>
      <c r="V85" s="201">
        <v>0.21</v>
      </c>
      <c r="W85" s="201">
        <v>3.91</v>
      </c>
      <c r="X85" s="201">
        <v>1.67</v>
      </c>
      <c r="Y85" s="201">
        <v>0</v>
      </c>
      <c r="Z85" s="201">
        <v>2.56</v>
      </c>
      <c r="AA85" s="201">
        <v>0.91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</v>
      </c>
      <c r="K86" s="201">
        <v>0.31</v>
      </c>
      <c r="L86" s="201">
        <v>16.21</v>
      </c>
      <c r="M86" s="201">
        <v>0.93</v>
      </c>
      <c r="N86" s="201">
        <v>0.6</v>
      </c>
      <c r="O86" s="201">
        <v>0</v>
      </c>
      <c r="P86" s="201">
        <v>1.41</v>
      </c>
      <c r="Q86" s="201">
        <v>0.11</v>
      </c>
      <c r="R86" s="201">
        <v>0.43</v>
      </c>
      <c r="S86" s="201">
        <v>0.27</v>
      </c>
      <c r="T86" s="201">
        <v>0</v>
      </c>
      <c r="U86" s="201">
        <v>0.85</v>
      </c>
      <c r="V86" s="201">
        <v>0.21</v>
      </c>
      <c r="W86" s="201">
        <v>3.91</v>
      </c>
      <c r="X86" s="201">
        <v>1.67</v>
      </c>
      <c r="Y86" s="201">
        <v>0</v>
      </c>
      <c r="Z86" s="201">
        <v>2.56</v>
      </c>
      <c r="AA86" s="201">
        <v>0.91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</v>
      </c>
      <c r="K87" s="201">
        <v>0.31</v>
      </c>
      <c r="L87" s="201">
        <v>16.21</v>
      </c>
      <c r="M87" s="201">
        <v>0.93</v>
      </c>
      <c r="N87" s="201">
        <v>0.6</v>
      </c>
      <c r="O87" s="201">
        <v>0</v>
      </c>
      <c r="P87" s="201">
        <v>1.41</v>
      </c>
      <c r="Q87" s="201">
        <v>0.11</v>
      </c>
      <c r="R87" s="201">
        <v>0.43</v>
      </c>
      <c r="S87" s="201">
        <v>0.27</v>
      </c>
      <c r="T87" s="201">
        <v>0</v>
      </c>
      <c r="U87" s="201">
        <v>0.85</v>
      </c>
      <c r="V87" s="201">
        <v>0.21</v>
      </c>
      <c r="W87" s="201">
        <v>3.91</v>
      </c>
      <c r="X87" s="201">
        <v>1.67</v>
      </c>
      <c r="Y87" s="201">
        <v>0</v>
      </c>
      <c r="Z87" s="201">
        <v>2.56</v>
      </c>
      <c r="AA87" s="201">
        <v>0.91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</v>
      </c>
      <c r="K88" s="201">
        <v>0.31</v>
      </c>
      <c r="L88" s="201">
        <v>16.21</v>
      </c>
      <c r="M88" s="201">
        <v>0.93</v>
      </c>
      <c r="N88" s="201">
        <v>0.6</v>
      </c>
      <c r="O88" s="201">
        <v>0</v>
      </c>
      <c r="P88" s="201">
        <v>1.41</v>
      </c>
      <c r="Q88" s="201">
        <v>0.11</v>
      </c>
      <c r="R88" s="201">
        <v>0.43</v>
      </c>
      <c r="S88" s="201">
        <v>0.27</v>
      </c>
      <c r="T88" s="201">
        <v>0</v>
      </c>
      <c r="U88" s="201">
        <v>0.85</v>
      </c>
      <c r="V88" s="201">
        <v>0.21</v>
      </c>
      <c r="W88" s="201">
        <v>3.91</v>
      </c>
      <c r="X88" s="201">
        <v>1.67</v>
      </c>
      <c r="Y88" s="201">
        <v>0</v>
      </c>
      <c r="Z88" s="201">
        <v>2.56</v>
      </c>
      <c r="AA88" s="201">
        <v>0.91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</v>
      </c>
      <c r="K89" s="201">
        <v>0.27</v>
      </c>
      <c r="L89" s="201">
        <v>16.21</v>
      </c>
      <c r="M89" s="201">
        <v>0.93</v>
      </c>
      <c r="N89" s="201">
        <v>0.6</v>
      </c>
      <c r="O89" s="201">
        <v>0</v>
      </c>
      <c r="P89" s="201">
        <v>1.41</v>
      </c>
      <c r="Q89" s="201">
        <v>0.11</v>
      </c>
      <c r="R89" s="201">
        <v>0.43</v>
      </c>
      <c r="S89" s="201">
        <v>0.27</v>
      </c>
      <c r="T89" s="201">
        <v>0</v>
      </c>
      <c r="U89" s="201">
        <v>0.85</v>
      </c>
      <c r="V89" s="201">
        <v>0.21</v>
      </c>
      <c r="W89" s="201">
        <v>3.91</v>
      </c>
      <c r="X89" s="201">
        <v>1.67</v>
      </c>
      <c r="Y89" s="201">
        <v>0</v>
      </c>
      <c r="Z89" s="201">
        <v>2.56</v>
      </c>
      <c r="AA89" s="201">
        <v>0.91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</v>
      </c>
      <c r="K90" s="201">
        <v>0.31</v>
      </c>
      <c r="L90" s="201">
        <v>16.21</v>
      </c>
      <c r="M90" s="201">
        <v>0.93</v>
      </c>
      <c r="N90" s="201">
        <v>0.6</v>
      </c>
      <c r="O90" s="201">
        <v>0</v>
      </c>
      <c r="P90" s="201">
        <v>1.41</v>
      </c>
      <c r="Q90" s="201">
        <v>0.11</v>
      </c>
      <c r="R90" s="201">
        <v>0.43</v>
      </c>
      <c r="S90" s="201">
        <v>0.27</v>
      </c>
      <c r="T90" s="201">
        <v>0</v>
      </c>
      <c r="U90" s="201">
        <v>0.85</v>
      </c>
      <c r="V90" s="201">
        <v>0.21</v>
      </c>
      <c r="W90" s="201">
        <v>3.91</v>
      </c>
      <c r="X90" s="201">
        <v>1.67</v>
      </c>
      <c r="Y90" s="201">
        <v>0</v>
      </c>
      <c r="Z90" s="201">
        <v>2.56</v>
      </c>
      <c r="AA90" s="201">
        <v>0.91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</v>
      </c>
      <c r="K91" s="201">
        <v>0.26</v>
      </c>
      <c r="L91" s="201">
        <v>103.67</v>
      </c>
      <c r="M91" s="201">
        <v>0.93</v>
      </c>
      <c r="N91" s="201">
        <v>0.6</v>
      </c>
      <c r="O91" s="201">
        <v>0</v>
      </c>
      <c r="P91" s="201">
        <v>1.41</v>
      </c>
      <c r="Q91" s="201">
        <v>0.11</v>
      </c>
      <c r="R91" s="201">
        <v>0.43</v>
      </c>
      <c r="S91" s="201">
        <v>0.27</v>
      </c>
      <c r="T91" s="201">
        <v>0</v>
      </c>
      <c r="U91" s="201">
        <v>0.85</v>
      </c>
      <c r="V91" s="201">
        <v>0.21</v>
      </c>
      <c r="W91" s="201">
        <v>3.91</v>
      </c>
      <c r="X91" s="201">
        <v>1.67</v>
      </c>
      <c r="Y91" s="201">
        <v>0</v>
      </c>
      <c r="Z91" s="201">
        <v>2.56</v>
      </c>
      <c r="AA91" s="201">
        <v>0.91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</v>
      </c>
      <c r="K92" s="201">
        <v>0.26</v>
      </c>
      <c r="L92" s="201">
        <v>103.67</v>
      </c>
      <c r="M92" s="201">
        <v>0.93</v>
      </c>
      <c r="N92" s="201">
        <v>0.6</v>
      </c>
      <c r="O92" s="201">
        <v>0</v>
      </c>
      <c r="P92" s="201">
        <v>1.41</v>
      </c>
      <c r="Q92" s="201">
        <v>0.11</v>
      </c>
      <c r="R92" s="201">
        <v>0.43</v>
      </c>
      <c r="S92" s="201">
        <v>0.27</v>
      </c>
      <c r="T92" s="201">
        <v>0</v>
      </c>
      <c r="U92" s="201">
        <v>0.85</v>
      </c>
      <c r="V92" s="201">
        <v>0.21</v>
      </c>
      <c r="W92" s="201">
        <v>3.91</v>
      </c>
      <c r="X92" s="201">
        <v>1.67</v>
      </c>
      <c r="Y92" s="201">
        <v>0</v>
      </c>
      <c r="Z92" s="201">
        <v>2.56</v>
      </c>
      <c r="AA92" s="201">
        <v>0.91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</v>
      </c>
      <c r="K93" s="201">
        <v>0.26</v>
      </c>
      <c r="L93" s="201">
        <v>37.130000000000003</v>
      </c>
      <c r="M93" s="201">
        <v>0.93</v>
      </c>
      <c r="N93" s="201">
        <v>0.6</v>
      </c>
      <c r="O93" s="201">
        <v>0</v>
      </c>
      <c r="P93" s="201">
        <v>1.41</v>
      </c>
      <c r="Q93" s="201">
        <v>0.11</v>
      </c>
      <c r="R93" s="201">
        <v>0.43</v>
      </c>
      <c r="S93" s="201">
        <v>0.27</v>
      </c>
      <c r="T93" s="201">
        <v>0</v>
      </c>
      <c r="U93" s="201">
        <v>0.85</v>
      </c>
      <c r="V93" s="201">
        <v>0.21</v>
      </c>
      <c r="W93" s="201">
        <v>3.91</v>
      </c>
      <c r="X93" s="201">
        <v>1.67</v>
      </c>
      <c r="Y93" s="201">
        <v>0</v>
      </c>
      <c r="Z93" s="201">
        <v>2.56</v>
      </c>
      <c r="AA93" s="201">
        <v>0.91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</v>
      </c>
      <c r="K94" s="201">
        <v>0.31</v>
      </c>
      <c r="L94" s="201">
        <v>19.09</v>
      </c>
      <c r="M94" s="201">
        <v>0.93</v>
      </c>
      <c r="N94" s="201">
        <v>0.6</v>
      </c>
      <c r="O94" s="201">
        <v>0</v>
      </c>
      <c r="P94" s="201">
        <v>1.41</v>
      </c>
      <c r="Q94" s="201">
        <v>0.11</v>
      </c>
      <c r="R94" s="201">
        <v>0.43</v>
      </c>
      <c r="S94" s="201">
        <v>0.27</v>
      </c>
      <c r="T94" s="201">
        <v>0</v>
      </c>
      <c r="U94" s="201">
        <v>0.85</v>
      </c>
      <c r="V94" s="201">
        <v>0.21</v>
      </c>
      <c r="W94" s="201">
        <v>3.91</v>
      </c>
      <c r="X94" s="201">
        <v>1.67</v>
      </c>
      <c r="Y94" s="201">
        <v>0</v>
      </c>
      <c r="Z94" s="201">
        <v>2.56</v>
      </c>
      <c r="AA94" s="201">
        <v>0.91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</v>
      </c>
      <c r="K95" s="201">
        <v>0.31</v>
      </c>
      <c r="L95" s="201">
        <v>19.09</v>
      </c>
      <c r="M95" s="201">
        <v>0.93</v>
      </c>
      <c r="N95" s="201">
        <v>0.6</v>
      </c>
      <c r="O95" s="201">
        <v>0</v>
      </c>
      <c r="P95" s="201">
        <v>1.41</v>
      </c>
      <c r="Q95" s="201">
        <v>0.11</v>
      </c>
      <c r="R95" s="201">
        <v>0.43</v>
      </c>
      <c r="S95" s="201">
        <v>0.27</v>
      </c>
      <c r="T95" s="201">
        <v>0</v>
      </c>
      <c r="U95" s="201">
        <v>0.85</v>
      </c>
      <c r="V95" s="201">
        <v>0.21</v>
      </c>
      <c r="W95" s="201">
        <v>3.91</v>
      </c>
      <c r="X95" s="201">
        <v>1.67</v>
      </c>
      <c r="Y95" s="201">
        <v>0</v>
      </c>
      <c r="Z95" s="201">
        <v>2.56</v>
      </c>
      <c r="AA95" s="201">
        <v>0.91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</v>
      </c>
      <c r="K96" s="201">
        <v>0.31</v>
      </c>
      <c r="L96" s="201">
        <v>19.09</v>
      </c>
      <c r="M96" s="201">
        <v>0.93</v>
      </c>
      <c r="N96" s="201">
        <v>0.6</v>
      </c>
      <c r="O96" s="201">
        <v>0</v>
      </c>
      <c r="P96" s="201">
        <v>1.41</v>
      </c>
      <c r="Q96" s="201">
        <v>0.11</v>
      </c>
      <c r="R96" s="201">
        <v>0.43</v>
      </c>
      <c r="S96" s="201">
        <v>0.27</v>
      </c>
      <c r="T96" s="201">
        <v>0</v>
      </c>
      <c r="U96" s="201">
        <v>0.85</v>
      </c>
      <c r="V96" s="201">
        <v>0.21</v>
      </c>
      <c r="W96" s="201">
        <v>3.91</v>
      </c>
      <c r="X96" s="201">
        <v>1.67</v>
      </c>
      <c r="Y96" s="201">
        <v>0</v>
      </c>
      <c r="Z96" s="201">
        <v>2.56</v>
      </c>
      <c r="AA96" s="201">
        <v>0.91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</v>
      </c>
      <c r="K97" s="201">
        <v>0.31</v>
      </c>
      <c r="L97" s="201">
        <v>19.09</v>
      </c>
      <c r="M97" s="201">
        <v>0.93</v>
      </c>
      <c r="N97" s="201">
        <v>0.6</v>
      </c>
      <c r="O97" s="201">
        <v>0</v>
      </c>
      <c r="P97" s="201">
        <v>1.41</v>
      </c>
      <c r="Q97" s="201">
        <v>0.11</v>
      </c>
      <c r="R97" s="201">
        <v>0.43</v>
      </c>
      <c r="S97" s="201">
        <v>0.27</v>
      </c>
      <c r="T97" s="201">
        <v>0</v>
      </c>
      <c r="U97" s="201">
        <v>0.85</v>
      </c>
      <c r="V97" s="201">
        <v>0.21</v>
      </c>
      <c r="W97" s="201">
        <v>3.91</v>
      </c>
      <c r="X97" s="201">
        <v>1.67</v>
      </c>
      <c r="Y97" s="201">
        <v>0</v>
      </c>
      <c r="Z97" s="201">
        <v>2.56</v>
      </c>
      <c r="AA97" s="201">
        <v>0.91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</v>
      </c>
      <c r="K98" s="201">
        <v>0.31</v>
      </c>
      <c r="L98" s="201">
        <v>19.09</v>
      </c>
      <c r="M98" s="201">
        <v>0.93</v>
      </c>
      <c r="N98" s="201">
        <v>0.6</v>
      </c>
      <c r="O98" s="201">
        <v>0</v>
      </c>
      <c r="P98" s="201">
        <v>1.41</v>
      </c>
      <c r="Q98" s="201">
        <v>0.11</v>
      </c>
      <c r="R98" s="201">
        <v>0.43</v>
      </c>
      <c r="S98" s="201">
        <v>0.27</v>
      </c>
      <c r="T98" s="201">
        <v>0</v>
      </c>
      <c r="U98" s="201">
        <v>0.85</v>
      </c>
      <c r="V98" s="201">
        <v>0.21</v>
      </c>
      <c r="W98" s="201">
        <v>3.91</v>
      </c>
      <c r="X98" s="201">
        <v>1.67</v>
      </c>
      <c r="Y98" s="201">
        <v>0</v>
      </c>
      <c r="Z98" s="201">
        <v>2.56</v>
      </c>
      <c r="AA98" s="201">
        <v>0.91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0.31353499999999979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0.6444100000000007</v>
      </c>
      <c r="K99">
        <f t="shared" si="0"/>
        <v>6.7365000000000064E-2</v>
      </c>
      <c r="L99">
        <f t="shared" si="0"/>
        <v>2.8089425000000001</v>
      </c>
      <c r="M99">
        <f t="shared" si="0"/>
        <v>2.2320000000000041E-2</v>
      </c>
      <c r="N99">
        <f t="shared" si="0"/>
        <v>1.4405000000000022E-2</v>
      </c>
      <c r="O99">
        <f t="shared" si="0"/>
        <v>0</v>
      </c>
      <c r="P99">
        <f t="shared" si="0"/>
        <v>3.4604999999999962E-2</v>
      </c>
      <c r="Q99">
        <f t="shared" si="0"/>
        <v>2.6399999999999991E-3</v>
      </c>
      <c r="R99">
        <f t="shared" si="0"/>
        <v>1.4624999999999994E-2</v>
      </c>
      <c r="S99">
        <f t="shared" si="0"/>
        <v>1.4422500000000046E-2</v>
      </c>
      <c r="T99">
        <f t="shared" si="0"/>
        <v>0</v>
      </c>
      <c r="U99">
        <f t="shared" si="0"/>
        <v>2.0399999999999988E-2</v>
      </c>
      <c r="V99">
        <f t="shared" si="0"/>
        <v>7.1175000000000153E-3</v>
      </c>
      <c r="W99">
        <f t="shared" si="0"/>
        <v>6.1759999999999968E-2</v>
      </c>
      <c r="X99">
        <f t="shared" si="0"/>
        <v>4.1339999999999932E-2</v>
      </c>
      <c r="Y99">
        <f t="shared" si="0"/>
        <v>0</v>
      </c>
      <c r="Z99">
        <f t="shared" si="0"/>
        <v>8.7895000000000043E-2</v>
      </c>
      <c r="AA99">
        <f t="shared" si="0"/>
        <v>5.4949999999999936E-2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0.25623499999999966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-78</v>
      </c>
      <c r="D3" s="82">
        <v>0</v>
      </c>
      <c r="E3" s="82">
        <v>0</v>
      </c>
      <c r="F3" s="82">
        <v>0</v>
      </c>
      <c r="G3" s="82">
        <v>-78</v>
      </c>
      <c r="H3" s="76"/>
      <c r="I3" s="31">
        <v>1</v>
      </c>
      <c r="J3" s="82">
        <v>78</v>
      </c>
      <c r="K3" s="82">
        <v>0</v>
      </c>
      <c r="L3" s="82">
        <v>0</v>
      </c>
      <c r="M3" s="82">
        <v>0</v>
      </c>
      <c r="N3" s="82">
        <v>78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78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-78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780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780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78</v>
      </c>
      <c r="DG3" s="81">
        <f>AY3+AN3+BC3+BJ3+BQ3</f>
        <v>-78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-45</v>
      </c>
      <c r="D4" s="82">
        <v>0</v>
      </c>
      <c r="E4" s="82">
        <v>0</v>
      </c>
      <c r="F4" s="82">
        <v>0</v>
      </c>
      <c r="G4" s="82">
        <v>-45</v>
      </c>
      <c r="H4" s="76"/>
      <c r="I4" s="31">
        <v>2</v>
      </c>
      <c r="J4" s="82">
        <v>45</v>
      </c>
      <c r="K4" s="82">
        <v>0</v>
      </c>
      <c r="L4" s="82">
        <v>0</v>
      </c>
      <c r="M4" s="82">
        <v>0</v>
      </c>
      <c r="N4" s="82">
        <v>45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450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45</v>
      </c>
      <c r="DG4" s="81">
        <f t="shared" ref="DG4:DG67" si="32">AY4+AN4+BC4+BJ4+BQ4</f>
        <v>-45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-5.9269999999999996</v>
      </c>
      <c r="D27" s="82">
        <v>0</v>
      </c>
      <c r="E27" s="82">
        <v>0</v>
      </c>
      <c r="F27" s="82">
        <v>-8.0730000000000004</v>
      </c>
      <c r="G27" s="82">
        <v>-14</v>
      </c>
      <c r="H27" s="76"/>
      <c r="I27" s="31">
        <v>25</v>
      </c>
      <c r="J27" s="82">
        <v>5.9269999999999996</v>
      </c>
      <c r="K27" s="82">
        <v>0</v>
      </c>
      <c r="L27" s="82">
        <v>0</v>
      </c>
      <c r="M27" s="82">
        <v>0</v>
      </c>
      <c r="N27" s="82">
        <v>5.9269999999999996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8.0730000000000004</v>
      </c>
      <c r="AF27" s="82">
        <v>0</v>
      </c>
      <c r="AG27" s="82">
        <v>0</v>
      </c>
      <c r="AH27" s="82">
        <v>0</v>
      </c>
      <c r="AI27" s="82">
        <v>8.0730000000000004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5.9269999999999996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-5.9269999999999996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8.0730000000000004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-8.0730000000000004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59.269999999999996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59.269999999999996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80.73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80.73</v>
      </c>
      <c r="DF27" s="81">
        <f t="shared" si="31"/>
        <v>14</v>
      </c>
      <c r="DG27" s="81">
        <f t="shared" si="32"/>
        <v>-5.9269999999999996</v>
      </c>
      <c r="DH27" s="81">
        <f t="shared" si="33"/>
        <v>0</v>
      </c>
      <c r="DI27" s="81">
        <f t="shared" si="34"/>
        <v>0</v>
      </c>
      <c r="DJ27" s="81">
        <f t="shared" si="35"/>
        <v>-8.0730000000000004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-9.3140000000000001</v>
      </c>
      <c r="D28" s="82">
        <v>0</v>
      </c>
      <c r="E28" s="82">
        <v>0</v>
      </c>
      <c r="F28" s="82">
        <v>-12.686</v>
      </c>
      <c r="G28" s="82">
        <v>-22</v>
      </c>
      <c r="H28" s="76"/>
      <c r="I28" s="31">
        <v>26</v>
      </c>
      <c r="J28" s="82">
        <v>9.3140000000000001</v>
      </c>
      <c r="K28" s="82">
        <v>0</v>
      </c>
      <c r="L28" s="82">
        <v>0</v>
      </c>
      <c r="M28" s="82">
        <v>0</v>
      </c>
      <c r="N28" s="82">
        <v>9.3140000000000001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12.686</v>
      </c>
      <c r="AF28" s="82">
        <v>0</v>
      </c>
      <c r="AG28" s="82">
        <v>0</v>
      </c>
      <c r="AH28" s="82">
        <v>0</v>
      </c>
      <c r="AI28" s="82">
        <v>12.686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9.3140000000000001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-9.3140000000000001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12.686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-12.686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93.14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93.14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126.86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126.86</v>
      </c>
      <c r="DF28" s="81">
        <f t="shared" si="31"/>
        <v>22</v>
      </c>
      <c r="DG28" s="81">
        <f t="shared" si="32"/>
        <v>-9.3140000000000001</v>
      </c>
      <c r="DH28" s="81">
        <f t="shared" si="33"/>
        <v>0</v>
      </c>
      <c r="DI28" s="81">
        <f t="shared" si="34"/>
        <v>0</v>
      </c>
      <c r="DJ28" s="81">
        <f t="shared" si="35"/>
        <v>-12.686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-13.548</v>
      </c>
      <c r="D29" s="82">
        <v>0</v>
      </c>
      <c r="E29" s="82">
        <v>0</v>
      </c>
      <c r="F29" s="82">
        <v>-18.452000000000002</v>
      </c>
      <c r="G29" s="82">
        <v>-32</v>
      </c>
      <c r="H29" s="76"/>
      <c r="I29" s="31">
        <v>27</v>
      </c>
      <c r="J29" s="82">
        <v>13.548</v>
      </c>
      <c r="K29" s="82">
        <v>0</v>
      </c>
      <c r="L29" s="82">
        <v>0</v>
      </c>
      <c r="M29" s="82">
        <v>0</v>
      </c>
      <c r="N29" s="82">
        <v>13.548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18.452000000000002</v>
      </c>
      <c r="AF29" s="82">
        <v>0</v>
      </c>
      <c r="AG29" s="82">
        <v>0</v>
      </c>
      <c r="AH29" s="82">
        <v>0</v>
      </c>
      <c r="AI29" s="82">
        <v>18.452000000000002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13.548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-13.548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18.452000000000002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-18.452000000000002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135.47999999999999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135.47999999999999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184.52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184.52</v>
      </c>
      <c r="DF29" s="81">
        <f t="shared" si="31"/>
        <v>32</v>
      </c>
      <c r="DG29" s="81">
        <f t="shared" si="32"/>
        <v>-13.548</v>
      </c>
      <c r="DH29" s="81">
        <f t="shared" si="33"/>
        <v>0</v>
      </c>
      <c r="DI29" s="81">
        <f t="shared" si="34"/>
        <v>0</v>
      </c>
      <c r="DJ29" s="81">
        <f t="shared" si="35"/>
        <v>-18.452000000000002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-13.124000000000001</v>
      </c>
      <c r="D30" s="82">
        <v>0</v>
      </c>
      <c r="E30" s="82">
        <v>0</v>
      </c>
      <c r="F30" s="82">
        <v>-17.876000000000001</v>
      </c>
      <c r="G30" s="82">
        <v>-31</v>
      </c>
      <c r="H30" s="76"/>
      <c r="I30" s="31">
        <v>28</v>
      </c>
      <c r="J30" s="82">
        <v>13.124000000000001</v>
      </c>
      <c r="K30" s="82">
        <v>0</v>
      </c>
      <c r="L30" s="82">
        <v>0</v>
      </c>
      <c r="M30" s="82">
        <v>0</v>
      </c>
      <c r="N30" s="82">
        <v>13.124000000000001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17.876000000000001</v>
      </c>
      <c r="AF30" s="82">
        <v>0</v>
      </c>
      <c r="AG30" s="82">
        <v>0</v>
      </c>
      <c r="AH30" s="82">
        <v>0</v>
      </c>
      <c r="AI30" s="82">
        <v>17.876000000000001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13.124000000000001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-13.124000000000001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17.876000000000001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-17.876000000000001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131.24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131.24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178.76000000000002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178.76000000000002</v>
      </c>
      <c r="DF30" s="81">
        <f t="shared" si="31"/>
        <v>31</v>
      </c>
      <c r="DG30" s="81">
        <f t="shared" si="32"/>
        <v>-13.124000000000001</v>
      </c>
      <c r="DH30" s="81">
        <f t="shared" si="33"/>
        <v>0</v>
      </c>
      <c r="DI30" s="81">
        <f t="shared" si="34"/>
        <v>0</v>
      </c>
      <c r="DJ30" s="81">
        <f t="shared" si="35"/>
        <v>-17.876000000000001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-14.394</v>
      </c>
      <c r="D31" s="82">
        <v>0</v>
      </c>
      <c r="E31" s="82">
        <v>0</v>
      </c>
      <c r="F31" s="82">
        <v>-19.606000000000002</v>
      </c>
      <c r="G31" s="82">
        <v>-34</v>
      </c>
      <c r="H31" s="76"/>
      <c r="I31" s="31">
        <v>29</v>
      </c>
      <c r="J31" s="82">
        <v>14.394</v>
      </c>
      <c r="K31" s="82">
        <v>0</v>
      </c>
      <c r="L31" s="82">
        <v>0</v>
      </c>
      <c r="M31" s="82">
        <v>0</v>
      </c>
      <c r="N31" s="82">
        <v>14.394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19.606000000000002</v>
      </c>
      <c r="AF31" s="82">
        <v>0</v>
      </c>
      <c r="AG31" s="82">
        <v>0</v>
      </c>
      <c r="AH31" s="82">
        <v>0</v>
      </c>
      <c r="AI31" s="82">
        <v>19.606000000000002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14.394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-14.394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19.606000000000002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-19.606000000000002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143.94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143.94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196.06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196.06</v>
      </c>
      <c r="DF31" s="81">
        <f t="shared" si="31"/>
        <v>34</v>
      </c>
      <c r="DG31" s="81">
        <f t="shared" si="32"/>
        <v>-14.394</v>
      </c>
      <c r="DH31" s="81">
        <f t="shared" si="33"/>
        <v>0</v>
      </c>
      <c r="DI31" s="81">
        <f t="shared" si="34"/>
        <v>0</v>
      </c>
      <c r="DJ31" s="81">
        <f t="shared" si="35"/>
        <v>-19.606000000000002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-11.853999999999999</v>
      </c>
      <c r="D32" s="82">
        <v>0</v>
      </c>
      <c r="E32" s="82">
        <v>0</v>
      </c>
      <c r="F32" s="82">
        <v>-16.146000000000001</v>
      </c>
      <c r="G32" s="82">
        <v>-28</v>
      </c>
      <c r="H32" s="76"/>
      <c r="I32" s="31">
        <v>30</v>
      </c>
      <c r="J32" s="82">
        <v>11.853999999999999</v>
      </c>
      <c r="K32" s="82">
        <v>0</v>
      </c>
      <c r="L32" s="82">
        <v>0</v>
      </c>
      <c r="M32" s="82">
        <v>0</v>
      </c>
      <c r="N32" s="82">
        <v>11.853999999999999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16.146000000000001</v>
      </c>
      <c r="AF32" s="82">
        <v>0</v>
      </c>
      <c r="AG32" s="82">
        <v>0</v>
      </c>
      <c r="AH32" s="82">
        <v>0</v>
      </c>
      <c r="AI32" s="82">
        <v>16.146000000000001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11.853999999999999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-11.853999999999999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16.146000000000001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-16.146000000000001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118.53999999999999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118.53999999999999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161.46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161.46</v>
      </c>
      <c r="DF32" s="81">
        <f t="shared" si="31"/>
        <v>28</v>
      </c>
      <c r="DG32" s="81">
        <f t="shared" si="32"/>
        <v>-11.853999999999999</v>
      </c>
      <c r="DH32" s="81">
        <f t="shared" si="33"/>
        <v>0</v>
      </c>
      <c r="DI32" s="81">
        <f t="shared" si="34"/>
        <v>0</v>
      </c>
      <c r="DJ32" s="81">
        <f t="shared" si="35"/>
        <v>-16.146000000000001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-9.3140000000000001</v>
      </c>
      <c r="D33" s="82">
        <v>0</v>
      </c>
      <c r="E33" s="82">
        <v>0</v>
      </c>
      <c r="F33" s="82">
        <v>-12.686</v>
      </c>
      <c r="G33" s="82">
        <v>-22</v>
      </c>
      <c r="H33" s="76"/>
      <c r="I33" s="31">
        <v>31</v>
      </c>
      <c r="J33" s="82">
        <v>9.3140000000000001</v>
      </c>
      <c r="K33" s="82">
        <v>0</v>
      </c>
      <c r="L33" s="82">
        <v>0</v>
      </c>
      <c r="M33" s="82">
        <v>0</v>
      </c>
      <c r="N33" s="82">
        <v>9.3140000000000001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12.686</v>
      </c>
      <c r="AF33" s="82">
        <v>0</v>
      </c>
      <c r="AG33" s="82">
        <v>0</v>
      </c>
      <c r="AH33" s="82">
        <v>0</v>
      </c>
      <c r="AI33" s="82">
        <v>12.686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9.3140000000000001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-9.3140000000000001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12.686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-12.686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93.14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93.14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126.86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126.86</v>
      </c>
      <c r="DF33" s="81">
        <f t="shared" si="31"/>
        <v>22</v>
      </c>
      <c r="DG33" s="81">
        <f t="shared" si="32"/>
        <v>-9.3140000000000001</v>
      </c>
      <c r="DH33" s="81">
        <f t="shared" si="33"/>
        <v>0</v>
      </c>
      <c r="DI33" s="81">
        <f t="shared" si="34"/>
        <v>0</v>
      </c>
      <c r="DJ33" s="81">
        <f t="shared" si="35"/>
        <v>-12.686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-41</v>
      </c>
      <c r="D34" s="82">
        <v>0</v>
      </c>
      <c r="E34" s="82">
        <v>0</v>
      </c>
      <c r="F34" s="82">
        <v>0</v>
      </c>
      <c r="G34" s="82">
        <v>-41</v>
      </c>
      <c r="H34" s="76"/>
      <c r="I34" s="31">
        <v>32</v>
      </c>
      <c r="J34" s="82">
        <v>41</v>
      </c>
      <c r="K34" s="82">
        <v>0</v>
      </c>
      <c r="L34" s="82">
        <v>0</v>
      </c>
      <c r="M34" s="82">
        <v>0</v>
      </c>
      <c r="N34" s="82">
        <v>41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41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-41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410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410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41</v>
      </c>
      <c r="DG34" s="81">
        <f t="shared" si="32"/>
        <v>-41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-50</v>
      </c>
      <c r="D35" s="82">
        <v>0</v>
      </c>
      <c r="E35" s="82">
        <v>0</v>
      </c>
      <c r="F35" s="82">
        <v>0</v>
      </c>
      <c r="G35" s="82">
        <v>-50</v>
      </c>
      <c r="H35" s="76"/>
      <c r="I35" s="31">
        <v>33</v>
      </c>
      <c r="J35" s="82">
        <v>50</v>
      </c>
      <c r="K35" s="82">
        <v>0</v>
      </c>
      <c r="L35" s="82">
        <v>0</v>
      </c>
      <c r="M35" s="82">
        <v>0</v>
      </c>
      <c r="N35" s="82">
        <v>50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50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-50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500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500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50</v>
      </c>
      <c r="DG35" s="81">
        <f t="shared" si="32"/>
        <v>-50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-24</v>
      </c>
      <c r="D36" s="82">
        <v>0</v>
      </c>
      <c r="E36" s="82">
        <v>0</v>
      </c>
      <c r="F36" s="82">
        <v>0</v>
      </c>
      <c r="G36" s="82">
        <v>-24</v>
      </c>
      <c r="H36" s="76"/>
      <c r="I36" s="31">
        <v>34</v>
      </c>
      <c r="J36" s="82">
        <v>24</v>
      </c>
      <c r="K36" s="82">
        <v>0</v>
      </c>
      <c r="L36" s="82">
        <v>0</v>
      </c>
      <c r="M36" s="82">
        <v>0</v>
      </c>
      <c r="N36" s="82">
        <v>24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24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-24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240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240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24</v>
      </c>
      <c r="DG36" s="81">
        <f t="shared" si="32"/>
        <v>-24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-13</v>
      </c>
      <c r="D37" s="82">
        <v>0</v>
      </c>
      <c r="E37" s="82">
        <v>0</v>
      </c>
      <c r="F37" s="82">
        <v>0</v>
      </c>
      <c r="G37" s="82">
        <v>-13</v>
      </c>
      <c r="H37" s="76"/>
      <c r="I37" s="31">
        <v>35</v>
      </c>
      <c r="J37" s="82">
        <v>13</v>
      </c>
      <c r="K37" s="82">
        <v>0</v>
      </c>
      <c r="L37" s="82">
        <v>0</v>
      </c>
      <c r="M37" s="82">
        <v>0</v>
      </c>
      <c r="N37" s="82">
        <v>13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13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-13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130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130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13</v>
      </c>
      <c r="DG37" s="81">
        <f t="shared" si="32"/>
        <v>-13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-3</v>
      </c>
      <c r="D38" s="82">
        <v>0</v>
      </c>
      <c r="E38" s="82">
        <v>0</v>
      </c>
      <c r="F38" s="82">
        <v>0</v>
      </c>
      <c r="G38" s="82">
        <v>-3</v>
      </c>
      <c r="H38" s="76"/>
      <c r="I38" s="31">
        <v>36</v>
      </c>
      <c r="J38" s="82">
        <v>3</v>
      </c>
      <c r="K38" s="82">
        <v>0</v>
      </c>
      <c r="L38" s="82">
        <v>0</v>
      </c>
      <c r="M38" s="82">
        <v>0</v>
      </c>
      <c r="N38" s="82">
        <v>3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3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-3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30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30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3</v>
      </c>
      <c r="DG38" s="81">
        <f t="shared" si="32"/>
        <v>-3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-33</v>
      </c>
      <c r="D39" s="82">
        <v>0</v>
      </c>
      <c r="E39" s="82">
        <v>0</v>
      </c>
      <c r="F39" s="82">
        <v>0</v>
      </c>
      <c r="G39" s="82">
        <v>-33</v>
      </c>
      <c r="H39" s="76"/>
      <c r="I39" s="31">
        <v>37</v>
      </c>
      <c r="J39" s="82">
        <v>33</v>
      </c>
      <c r="K39" s="82">
        <v>0</v>
      </c>
      <c r="L39" s="82">
        <v>0</v>
      </c>
      <c r="M39" s="82">
        <v>0</v>
      </c>
      <c r="N39" s="82">
        <v>33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33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-33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330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330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33</v>
      </c>
      <c r="DG39" s="81">
        <f t="shared" si="32"/>
        <v>-33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-29</v>
      </c>
      <c r="D40" s="82">
        <v>0</v>
      </c>
      <c r="E40" s="82">
        <v>0</v>
      </c>
      <c r="F40" s="82">
        <v>0</v>
      </c>
      <c r="G40" s="82">
        <v>-29</v>
      </c>
      <c r="H40" s="76"/>
      <c r="I40" s="31">
        <v>38</v>
      </c>
      <c r="J40" s="82">
        <v>29</v>
      </c>
      <c r="K40" s="82">
        <v>0</v>
      </c>
      <c r="L40" s="82">
        <v>0</v>
      </c>
      <c r="M40" s="82">
        <v>0</v>
      </c>
      <c r="N40" s="82">
        <v>29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29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-29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290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290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29</v>
      </c>
      <c r="DG40" s="81">
        <f t="shared" si="32"/>
        <v>-29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-23</v>
      </c>
      <c r="D41" s="82">
        <v>0</v>
      </c>
      <c r="E41" s="82">
        <v>0</v>
      </c>
      <c r="F41" s="82">
        <v>0</v>
      </c>
      <c r="G41" s="82">
        <v>-23</v>
      </c>
      <c r="H41" s="76"/>
      <c r="I41" s="31">
        <v>39</v>
      </c>
      <c r="J41" s="82">
        <v>23</v>
      </c>
      <c r="K41" s="82">
        <v>0</v>
      </c>
      <c r="L41" s="82">
        <v>0</v>
      </c>
      <c r="M41" s="82">
        <v>0</v>
      </c>
      <c r="N41" s="82">
        <v>23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23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-23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230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230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23</v>
      </c>
      <c r="DG41" s="81">
        <f t="shared" si="32"/>
        <v>-23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-21</v>
      </c>
      <c r="D42" s="82">
        <v>0</v>
      </c>
      <c r="E42" s="82">
        <v>0</v>
      </c>
      <c r="F42" s="82">
        <v>0</v>
      </c>
      <c r="G42" s="82">
        <v>-21</v>
      </c>
      <c r="H42" s="76"/>
      <c r="I42" s="31">
        <v>40</v>
      </c>
      <c r="J42" s="82">
        <v>21</v>
      </c>
      <c r="K42" s="82">
        <v>0</v>
      </c>
      <c r="L42" s="82">
        <v>0</v>
      </c>
      <c r="M42" s="82">
        <v>0</v>
      </c>
      <c r="N42" s="82">
        <v>21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21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-21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210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210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21</v>
      </c>
      <c r="DG42" s="81">
        <f t="shared" si="32"/>
        <v>-21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-50</v>
      </c>
      <c r="D68" s="82">
        <v>0</v>
      </c>
      <c r="E68" s="82">
        <v>0</v>
      </c>
      <c r="F68" s="82">
        <v>0</v>
      </c>
      <c r="G68" s="82">
        <v>-50</v>
      </c>
      <c r="H68" s="76"/>
      <c r="I68" s="31">
        <v>66</v>
      </c>
      <c r="J68" s="82">
        <v>50</v>
      </c>
      <c r="K68" s="82">
        <v>0</v>
      </c>
      <c r="L68" s="82">
        <v>0</v>
      </c>
      <c r="M68" s="82">
        <v>0</v>
      </c>
      <c r="N68" s="82">
        <v>50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50</v>
      </c>
      <c r="DG68" s="81">
        <f t="shared" ref="DG68:DG99" si="60">AY68+AN68+BC68+BJ68+BQ68</f>
        <v>-50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-95</v>
      </c>
      <c r="D69" s="82">
        <v>0</v>
      </c>
      <c r="E69" s="82">
        <v>0</v>
      </c>
      <c r="F69" s="82">
        <v>0</v>
      </c>
      <c r="G69" s="82">
        <v>-95</v>
      </c>
      <c r="H69" s="76"/>
      <c r="I69" s="31">
        <v>67</v>
      </c>
      <c r="J69" s="82">
        <v>95</v>
      </c>
      <c r="K69" s="82">
        <v>0</v>
      </c>
      <c r="L69" s="82">
        <v>0</v>
      </c>
      <c r="M69" s="82">
        <v>0</v>
      </c>
      <c r="N69" s="82">
        <v>95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95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-95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950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950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95</v>
      </c>
      <c r="DG69" s="81">
        <f t="shared" si="60"/>
        <v>-95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-137</v>
      </c>
      <c r="D70" s="82">
        <v>0</v>
      </c>
      <c r="E70" s="82">
        <v>0</v>
      </c>
      <c r="F70" s="82">
        <v>0</v>
      </c>
      <c r="G70" s="82">
        <v>-137</v>
      </c>
      <c r="H70" s="76"/>
      <c r="I70" s="31">
        <v>68</v>
      </c>
      <c r="J70" s="82">
        <v>137</v>
      </c>
      <c r="K70" s="82">
        <v>0</v>
      </c>
      <c r="L70" s="82">
        <v>0</v>
      </c>
      <c r="M70" s="82">
        <v>0</v>
      </c>
      <c r="N70" s="82">
        <v>137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137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-137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1370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1370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137</v>
      </c>
      <c r="DG70" s="81">
        <f t="shared" si="60"/>
        <v>-137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-192</v>
      </c>
      <c r="D71" s="82">
        <v>0</v>
      </c>
      <c r="E71" s="82">
        <v>0</v>
      </c>
      <c r="F71" s="82">
        <v>0</v>
      </c>
      <c r="G71" s="82">
        <v>-192</v>
      </c>
      <c r="H71" s="76"/>
      <c r="I71" s="31">
        <v>69</v>
      </c>
      <c r="J71" s="82">
        <v>192</v>
      </c>
      <c r="K71" s="82">
        <v>0</v>
      </c>
      <c r="L71" s="82">
        <v>0</v>
      </c>
      <c r="M71" s="82">
        <v>0</v>
      </c>
      <c r="N71" s="82">
        <v>192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192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-192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1920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1920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192</v>
      </c>
      <c r="DG71" s="81">
        <f t="shared" si="60"/>
        <v>-192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-182</v>
      </c>
      <c r="D72" s="82">
        <v>0</v>
      </c>
      <c r="E72" s="82">
        <v>0</v>
      </c>
      <c r="F72" s="82">
        <v>0</v>
      </c>
      <c r="G72" s="82">
        <v>-182</v>
      </c>
      <c r="H72" s="76"/>
      <c r="I72" s="31">
        <v>70</v>
      </c>
      <c r="J72" s="82">
        <v>182</v>
      </c>
      <c r="K72" s="82">
        <v>0</v>
      </c>
      <c r="L72" s="82">
        <v>0</v>
      </c>
      <c r="M72" s="82">
        <v>0</v>
      </c>
      <c r="N72" s="82">
        <v>182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182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-182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1820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1820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182</v>
      </c>
      <c r="DG72" s="81">
        <f t="shared" si="60"/>
        <v>-182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-167</v>
      </c>
      <c r="D73" s="82">
        <v>0</v>
      </c>
      <c r="E73" s="82">
        <v>0</v>
      </c>
      <c r="F73" s="82">
        <v>0</v>
      </c>
      <c r="G73" s="82">
        <v>-167</v>
      </c>
      <c r="H73" s="76"/>
      <c r="I73" s="31">
        <v>71</v>
      </c>
      <c r="J73" s="82">
        <v>167</v>
      </c>
      <c r="K73" s="82">
        <v>0</v>
      </c>
      <c r="L73" s="82">
        <v>0</v>
      </c>
      <c r="M73" s="82">
        <v>0</v>
      </c>
      <c r="N73" s="82">
        <v>167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167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-167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1670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1670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167</v>
      </c>
      <c r="DG73" s="81">
        <f t="shared" si="60"/>
        <v>-167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-162</v>
      </c>
      <c r="D74" s="82">
        <v>0</v>
      </c>
      <c r="E74" s="82">
        <v>0</v>
      </c>
      <c r="F74" s="82">
        <v>0</v>
      </c>
      <c r="G74" s="82">
        <v>-162</v>
      </c>
      <c r="H74" s="76"/>
      <c r="I74" s="31">
        <v>72</v>
      </c>
      <c r="J74" s="82">
        <v>162</v>
      </c>
      <c r="K74" s="82">
        <v>0</v>
      </c>
      <c r="L74" s="82">
        <v>0</v>
      </c>
      <c r="M74" s="82">
        <v>0</v>
      </c>
      <c r="N74" s="82">
        <v>162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162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-162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1620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1620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162</v>
      </c>
      <c r="DG74" s="81">
        <f t="shared" si="60"/>
        <v>-162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-147</v>
      </c>
      <c r="D75" s="82">
        <v>0</v>
      </c>
      <c r="E75" s="82">
        <v>0</v>
      </c>
      <c r="F75" s="82">
        <v>0</v>
      </c>
      <c r="G75" s="82">
        <v>-147</v>
      </c>
      <c r="H75" s="76"/>
      <c r="I75" s="31">
        <v>73</v>
      </c>
      <c r="J75" s="82">
        <v>147</v>
      </c>
      <c r="K75" s="82">
        <v>0</v>
      </c>
      <c r="L75" s="82">
        <v>0</v>
      </c>
      <c r="M75" s="82">
        <v>0</v>
      </c>
      <c r="N75" s="82">
        <v>147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147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-147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1470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1470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147</v>
      </c>
      <c r="DG75" s="81">
        <f t="shared" si="60"/>
        <v>-147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-101</v>
      </c>
      <c r="D76" s="82">
        <v>0</v>
      </c>
      <c r="E76" s="82">
        <v>0</v>
      </c>
      <c r="F76" s="82">
        <v>0</v>
      </c>
      <c r="G76" s="82">
        <v>-101</v>
      </c>
      <c r="H76" s="76"/>
      <c r="I76" s="31">
        <v>74</v>
      </c>
      <c r="J76" s="82">
        <v>101</v>
      </c>
      <c r="K76" s="82">
        <v>0</v>
      </c>
      <c r="L76" s="82">
        <v>0</v>
      </c>
      <c r="M76" s="82">
        <v>0</v>
      </c>
      <c r="N76" s="82">
        <v>101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101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-101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1010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1010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101</v>
      </c>
      <c r="DG76" s="81">
        <f t="shared" si="60"/>
        <v>-101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-124</v>
      </c>
      <c r="D77" s="82">
        <v>0</v>
      </c>
      <c r="E77" s="82">
        <v>0</v>
      </c>
      <c r="F77" s="82">
        <v>0</v>
      </c>
      <c r="G77" s="82">
        <v>-124</v>
      </c>
      <c r="H77" s="76"/>
      <c r="I77" s="31">
        <v>75</v>
      </c>
      <c r="J77" s="82">
        <v>124</v>
      </c>
      <c r="K77" s="82">
        <v>0</v>
      </c>
      <c r="L77" s="82">
        <v>0</v>
      </c>
      <c r="M77" s="82">
        <v>0</v>
      </c>
      <c r="N77" s="82">
        <v>124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124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-124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1240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1240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124</v>
      </c>
      <c r="DG77" s="81">
        <f t="shared" si="60"/>
        <v>-124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-109</v>
      </c>
      <c r="D78" s="82">
        <v>0</v>
      </c>
      <c r="E78" s="82">
        <v>0</v>
      </c>
      <c r="F78" s="82">
        <v>0</v>
      </c>
      <c r="G78" s="82">
        <v>-109</v>
      </c>
      <c r="H78" s="76"/>
      <c r="I78" s="31">
        <v>76</v>
      </c>
      <c r="J78" s="82">
        <v>109</v>
      </c>
      <c r="K78" s="82">
        <v>0</v>
      </c>
      <c r="L78" s="82">
        <v>0</v>
      </c>
      <c r="M78" s="82">
        <v>0</v>
      </c>
      <c r="N78" s="82">
        <v>109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109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-109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1090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1090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109</v>
      </c>
      <c r="DG78" s="81">
        <f t="shared" si="60"/>
        <v>-109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-175</v>
      </c>
      <c r="D79" s="82">
        <v>0</v>
      </c>
      <c r="E79" s="82">
        <v>0</v>
      </c>
      <c r="F79" s="82">
        <v>0</v>
      </c>
      <c r="G79" s="82">
        <v>-175</v>
      </c>
      <c r="H79" s="76"/>
      <c r="I79" s="31">
        <v>77</v>
      </c>
      <c r="J79" s="82">
        <v>175</v>
      </c>
      <c r="K79" s="82">
        <v>0</v>
      </c>
      <c r="L79" s="82">
        <v>0</v>
      </c>
      <c r="M79" s="82">
        <v>0</v>
      </c>
      <c r="N79" s="82">
        <v>175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175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-175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1750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1750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175</v>
      </c>
      <c r="DG79" s="81">
        <f t="shared" si="60"/>
        <v>-175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-175</v>
      </c>
      <c r="D80" s="82">
        <v>0</v>
      </c>
      <c r="E80" s="82">
        <v>0</v>
      </c>
      <c r="F80" s="82">
        <v>0</v>
      </c>
      <c r="G80" s="82">
        <v>-175</v>
      </c>
      <c r="H80" s="76"/>
      <c r="I80" s="31">
        <v>78</v>
      </c>
      <c r="J80" s="82">
        <v>175</v>
      </c>
      <c r="K80" s="82">
        <v>0</v>
      </c>
      <c r="L80" s="82">
        <v>0</v>
      </c>
      <c r="M80" s="82">
        <v>0</v>
      </c>
      <c r="N80" s="82">
        <v>175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175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-175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1750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1750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175</v>
      </c>
      <c r="DG80" s="81">
        <f t="shared" si="60"/>
        <v>-175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-180</v>
      </c>
      <c r="D81" s="82">
        <v>0</v>
      </c>
      <c r="E81" s="82">
        <v>0</v>
      </c>
      <c r="F81" s="82">
        <v>0</v>
      </c>
      <c r="G81" s="82">
        <v>-180</v>
      </c>
      <c r="H81" s="76"/>
      <c r="I81" s="31">
        <v>79</v>
      </c>
      <c r="J81" s="82">
        <v>180</v>
      </c>
      <c r="K81" s="82">
        <v>0</v>
      </c>
      <c r="L81" s="82">
        <v>0</v>
      </c>
      <c r="M81" s="82">
        <v>0</v>
      </c>
      <c r="N81" s="82">
        <v>180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180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-180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1800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1800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180</v>
      </c>
      <c r="DG81" s="81">
        <f t="shared" si="60"/>
        <v>-180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-109</v>
      </c>
      <c r="D82" s="82">
        <v>0</v>
      </c>
      <c r="E82" s="82">
        <v>0</v>
      </c>
      <c r="F82" s="82">
        <v>0</v>
      </c>
      <c r="G82" s="82">
        <v>-109</v>
      </c>
      <c r="H82" s="76"/>
      <c r="I82" s="31">
        <v>80</v>
      </c>
      <c r="J82" s="82">
        <v>109</v>
      </c>
      <c r="K82" s="82">
        <v>0</v>
      </c>
      <c r="L82" s="82">
        <v>0</v>
      </c>
      <c r="M82" s="82">
        <v>0</v>
      </c>
      <c r="N82" s="82">
        <v>109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109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-109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1090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1090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109</v>
      </c>
      <c r="DG82" s="81">
        <f t="shared" si="60"/>
        <v>-109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-114</v>
      </c>
      <c r="D83" s="82">
        <v>0</v>
      </c>
      <c r="E83" s="82">
        <v>0</v>
      </c>
      <c r="F83" s="82">
        <v>0</v>
      </c>
      <c r="G83" s="82">
        <v>-114</v>
      </c>
      <c r="H83" s="76"/>
      <c r="I83" s="31">
        <v>81</v>
      </c>
      <c r="J83" s="82">
        <v>114</v>
      </c>
      <c r="K83" s="82">
        <v>0</v>
      </c>
      <c r="L83" s="82">
        <v>0</v>
      </c>
      <c r="M83" s="82">
        <v>0</v>
      </c>
      <c r="N83" s="82">
        <v>114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114</v>
      </c>
      <c r="DG83" s="81">
        <f t="shared" si="60"/>
        <v>-114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-109</v>
      </c>
      <c r="D84" s="82">
        <v>0</v>
      </c>
      <c r="E84" s="82">
        <v>0</v>
      </c>
      <c r="F84" s="82">
        <v>0</v>
      </c>
      <c r="G84" s="82">
        <v>-109</v>
      </c>
      <c r="H84" s="76"/>
      <c r="I84" s="31">
        <v>82</v>
      </c>
      <c r="J84" s="82">
        <v>109</v>
      </c>
      <c r="K84" s="82">
        <v>0</v>
      </c>
      <c r="L84" s="82">
        <v>0</v>
      </c>
      <c r="M84" s="82">
        <v>0</v>
      </c>
      <c r="N84" s="82">
        <v>109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1090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1090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109</v>
      </c>
      <c r="DG84" s="81">
        <f t="shared" si="60"/>
        <v>-109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-114</v>
      </c>
      <c r="D85" s="82">
        <v>0</v>
      </c>
      <c r="E85" s="82">
        <v>0</v>
      </c>
      <c r="F85" s="82">
        <v>0</v>
      </c>
      <c r="G85" s="82">
        <v>-114</v>
      </c>
      <c r="H85" s="76"/>
      <c r="I85" s="31">
        <v>83</v>
      </c>
      <c r="J85" s="82">
        <v>114</v>
      </c>
      <c r="K85" s="82">
        <v>0</v>
      </c>
      <c r="L85" s="82">
        <v>0</v>
      </c>
      <c r="M85" s="82">
        <v>0</v>
      </c>
      <c r="N85" s="82">
        <v>114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1140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1140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114</v>
      </c>
      <c r="DG85" s="81">
        <f t="shared" si="60"/>
        <v>-114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-124</v>
      </c>
      <c r="D86" s="82">
        <v>0</v>
      </c>
      <c r="E86" s="82">
        <v>0</v>
      </c>
      <c r="F86" s="82">
        <v>0</v>
      </c>
      <c r="G86" s="82">
        <v>-124</v>
      </c>
      <c r="H86" s="76"/>
      <c r="I86" s="31">
        <v>84</v>
      </c>
      <c r="J86" s="82">
        <v>124</v>
      </c>
      <c r="K86" s="82">
        <v>0</v>
      </c>
      <c r="L86" s="82">
        <v>0</v>
      </c>
      <c r="M86" s="82">
        <v>0</v>
      </c>
      <c r="N86" s="82">
        <v>124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124</v>
      </c>
      <c r="DG86" s="81">
        <f t="shared" si="60"/>
        <v>-124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-139</v>
      </c>
      <c r="D87" s="82">
        <v>0</v>
      </c>
      <c r="E87" s="82">
        <v>0</v>
      </c>
      <c r="F87" s="82">
        <v>0</v>
      </c>
      <c r="G87" s="82">
        <v>-139</v>
      </c>
      <c r="H87" s="76"/>
      <c r="I87" s="31">
        <v>85</v>
      </c>
      <c r="J87" s="82">
        <v>139</v>
      </c>
      <c r="K87" s="82">
        <v>0</v>
      </c>
      <c r="L87" s="82">
        <v>0</v>
      </c>
      <c r="M87" s="82">
        <v>0</v>
      </c>
      <c r="N87" s="82">
        <v>139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139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-139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1390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1390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139</v>
      </c>
      <c r="DG87" s="81">
        <f t="shared" si="60"/>
        <v>-139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-149</v>
      </c>
      <c r="D88" s="82">
        <v>0</v>
      </c>
      <c r="E88" s="82">
        <v>0</v>
      </c>
      <c r="F88" s="82">
        <v>0</v>
      </c>
      <c r="G88" s="82">
        <v>-149</v>
      </c>
      <c r="H88" s="76"/>
      <c r="I88" s="31">
        <v>86</v>
      </c>
      <c r="J88" s="82">
        <v>149</v>
      </c>
      <c r="K88" s="82">
        <v>0</v>
      </c>
      <c r="L88" s="82">
        <v>0</v>
      </c>
      <c r="M88" s="82">
        <v>0</v>
      </c>
      <c r="N88" s="82">
        <v>149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149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-149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1490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1490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149</v>
      </c>
      <c r="DG88" s="81">
        <f t="shared" si="60"/>
        <v>-149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-149</v>
      </c>
      <c r="D89" s="82">
        <v>0</v>
      </c>
      <c r="E89" s="82">
        <v>0</v>
      </c>
      <c r="F89" s="82">
        <v>0</v>
      </c>
      <c r="G89" s="82">
        <v>-149</v>
      </c>
      <c r="H89" s="76"/>
      <c r="I89" s="31">
        <v>87</v>
      </c>
      <c r="J89" s="82">
        <v>149</v>
      </c>
      <c r="K89" s="82">
        <v>0</v>
      </c>
      <c r="L89" s="82">
        <v>0</v>
      </c>
      <c r="M89" s="82">
        <v>0</v>
      </c>
      <c r="N89" s="82">
        <v>149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149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-149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1490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1490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149</v>
      </c>
      <c r="DG89" s="81">
        <f t="shared" si="60"/>
        <v>-149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-149</v>
      </c>
      <c r="D90" s="82">
        <v>0</v>
      </c>
      <c r="E90" s="82">
        <v>0</v>
      </c>
      <c r="F90" s="82">
        <v>0</v>
      </c>
      <c r="G90" s="82">
        <v>-149</v>
      </c>
      <c r="H90" s="76"/>
      <c r="I90" s="31">
        <v>88</v>
      </c>
      <c r="J90" s="82">
        <v>149</v>
      </c>
      <c r="K90" s="82">
        <v>0</v>
      </c>
      <c r="L90" s="82">
        <v>0</v>
      </c>
      <c r="M90" s="82">
        <v>0</v>
      </c>
      <c r="N90" s="82">
        <v>149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149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-149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1490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1490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149</v>
      </c>
      <c r="DG90" s="81">
        <f t="shared" si="60"/>
        <v>-149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-79</v>
      </c>
      <c r="D91" s="82">
        <v>0</v>
      </c>
      <c r="E91" s="82">
        <v>0</v>
      </c>
      <c r="F91" s="82">
        <v>0</v>
      </c>
      <c r="G91" s="82">
        <v>-79</v>
      </c>
      <c r="H91" s="76"/>
      <c r="I91" s="31">
        <v>89</v>
      </c>
      <c r="J91" s="82">
        <v>79</v>
      </c>
      <c r="K91" s="82">
        <v>0</v>
      </c>
      <c r="L91" s="82">
        <v>0</v>
      </c>
      <c r="M91" s="82">
        <v>0</v>
      </c>
      <c r="N91" s="82">
        <v>79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79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-79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790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790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79</v>
      </c>
      <c r="DG91" s="81">
        <f t="shared" si="60"/>
        <v>-79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-61</v>
      </c>
      <c r="D92" s="82">
        <v>0</v>
      </c>
      <c r="E92" s="82">
        <v>0</v>
      </c>
      <c r="F92" s="82">
        <v>0</v>
      </c>
      <c r="G92" s="82">
        <v>-61</v>
      </c>
      <c r="H92" s="76"/>
      <c r="I92" s="31">
        <v>90</v>
      </c>
      <c r="J92" s="82">
        <v>61</v>
      </c>
      <c r="K92" s="82">
        <v>0</v>
      </c>
      <c r="L92" s="82">
        <v>0</v>
      </c>
      <c r="M92" s="82">
        <v>0</v>
      </c>
      <c r="N92" s="82">
        <v>61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61</v>
      </c>
      <c r="DG92" s="81">
        <f t="shared" si="60"/>
        <v>-61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-66</v>
      </c>
      <c r="D93" s="82">
        <v>0</v>
      </c>
      <c r="E93" s="82">
        <v>0</v>
      </c>
      <c r="F93" s="82">
        <v>0</v>
      </c>
      <c r="G93" s="82">
        <v>-66</v>
      </c>
      <c r="H93" s="76"/>
      <c r="I93" s="31">
        <v>91</v>
      </c>
      <c r="J93" s="82">
        <v>66</v>
      </c>
      <c r="K93" s="82">
        <v>0</v>
      </c>
      <c r="L93" s="82">
        <v>0</v>
      </c>
      <c r="M93" s="82">
        <v>0</v>
      </c>
      <c r="N93" s="82">
        <v>66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66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660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660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66</v>
      </c>
      <c r="DG93" s="81">
        <f t="shared" si="60"/>
        <v>-66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-76</v>
      </c>
      <c r="D94" s="82">
        <v>0</v>
      </c>
      <c r="E94" s="82">
        <v>0</v>
      </c>
      <c r="F94" s="82">
        <v>0</v>
      </c>
      <c r="G94" s="82">
        <v>-76</v>
      </c>
      <c r="H94" s="76"/>
      <c r="I94" s="31">
        <v>92</v>
      </c>
      <c r="J94" s="82">
        <v>76</v>
      </c>
      <c r="K94" s="82">
        <v>0</v>
      </c>
      <c r="L94" s="82">
        <v>0</v>
      </c>
      <c r="M94" s="82">
        <v>0</v>
      </c>
      <c r="N94" s="82">
        <v>76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76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-76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760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760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76</v>
      </c>
      <c r="DG94" s="81">
        <f t="shared" si="60"/>
        <v>-76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-86</v>
      </c>
      <c r="D95" s="82">
        <v>0</v>
      </c>
      <c r="E95" s="82">
        <v>0</v>
      </c>
      <c r="F95" s="82">
        <v>0</v>
      </c>
      <c r="G95" s="82">
        <v>-86</v>
      </c>
      <c r="H95" s="76"/>
      <c r="I95" s="31">
        <v>93</v>
      </c>
      <c r="J95" s="82">
        <v>86</v>
      </c>
      <c r="K95" s="82">
        <v>0</v>
      </c>
      <c r="L95" s="82">
        <v>0</v>
      </c>
      <c r="M95" s="82">
        <v>0</v>
      </c>
      <c r="N95" s="82">
        <v>86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86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-86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860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860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86</v>
      </c>
      <c r="DG95" s="81">
        <f t="shared" si="60"/>
        <v>-86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-96</v>
      </c>
      <c r="D96" s="82">
        <v>0</v>
      </c>
      <c r="E96" s="82">
        <v>0</v>
      </c>
      <c r="F96" s="82">
        <v>0</v>
      </c>
      <c r="G96" s="82">
        <v>-96</v>
      </c>
      <c r="H96" s="76"/>
      <c r="I96" s="31">
        <v>94</v>
      </c>
      <c r="J96" s="82">
        <v>96</v>
      </c>
      <c r="K96" s="82">
        <v>0</v>
      </c>
      <c r="L96" s="82">
        <v>0</v>
      </c>
      <c r="M96" s="82">
        <v>0</v>
      </c>
      <c r="N96" s="82">
        <v>96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96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-96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960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960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96</v>
      </c>
      <c r="DG96" s="81">
        <f t="shared" si="60"/>
        <v>-96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-106</v>
      </c>
      <c r="D97" s="82">
        <v>0</v>
      </c>
      <c r="E97" s="82">
        <v>0</v>
      </c>
      <c r="F97" s="82">
        <v>0</v>
      </c>
      <c r="G97" s="82">
        <v>-106</v>
      </c>
      <c r="H97" s="76"/>
      <c r="I97" s="31">
        <v>95</v>
      </c>
      <c r="J97" s="82">
        <v>106</v>
      </c>
      <c r="K97" s="82">
        <v>0</v>
      </c>
      <c r="L97" s="82">
        <v>0</v>
      </c>
      <c r="M97" s="82">
        <v>0</v>
      </c>
      <c r="N97" s="82">
        <v>106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106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-106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1060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1060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106</v>
      </c>
      <c r="DG97" s="81">
        <f t="shared" si="60"/>
        <v>-106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-116</v>
      </c>
      <c r="D98" s="82">
        <v>0</v>
      </c>
      <c r="E98" s="82">
        <v>0</v>
      </c>
      <c r="F98" s="82">
        <v>0</v>
      </c>
      <c r="G98" s="82">
        <v>-116</v>
      </c>
      <c r="H98" s="76"/>
      <c r="I98" s="31">
        <v>96</v>
      </c>
      <c r="J98" s="82">
        <v>116</v>
      </c>
      <c r="K98" s="82">
        <v>0</v>
      </c>
      <c r="L98" s="82">
        <v>0</v>
      </c>
      <c r="M98" s="82">
        <v>0</v>
      </c>
      <c r="N98" s="82">
        <v>116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116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-116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29241.512000000002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29241.512000000002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116</v>
      </c>
      <c r="DG98" s="81">
        <f t="shared" si="60"/>
        <v>-116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1.06886875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-1.06886875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2.6381250000000002E-2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-2.6381250000000002E-2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1.7709065500000001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1.7709065500000001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2.6381249999999998E-2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2.6381249999999998E-2</v>
      </c>
      <c r="DE99" s="86"/>
      <c r="DF99" s="81">
        <f t="shared" si="59"/>
        <v>1.0952500000000001</v>
      </c>
      <c r="DG99" s="81">
        <f t="shared" si="60"/>
        <v>-1.06886875</v>
      </c>
      <c r="DH99" s="81">
        <f t="shared" si="61"/>
        <v>0</v>
      </c>
      <c r="DI99" s="81">
        <f t="shared" si="62"/>
        <v>0</v>
      </c>
      <c r="DJ99" s="81">
        <f t="shared" si="63"/>
        <v>-2.6381250000000002E-2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679.19316800000001</v>
      </c>
      <c r="C3" s="175">
        <f ca="1">$B3*C$1/100</f>
        <v>506.67810332800002</v>
      </c>
      <c r="D3" s="176">
        <f t="shared" ref="D3:F18" ca="1" si="0">$B3*D$1/100</f>
        <v>163.21011827040005</v>
      </c>
      <c r="E3" s="176">
        <f t="shared" ca="1" si="0"/>
        <v>9.3049464016000005</v>
      </c>
      <c r="F3" s="177">
        <f t="shared" ca="1" si="0"/>
        <v>0</v>
      </c>
      <c r="G3" s="174">
        <f t="shared" ref="G3:G66" ca="1" si="1">INDIRECT("ISGS_exbus!" &amp; $V$3 &amp; X3)</f>
        <v>679.19316800000001</v>
      </c>
      <c r="H3" s="174">
        <f t="shared" ref="H3:H66" ca="1" si="2">INDIRECT("ISGS_Delhi_pp!" &amp; $V$3 &amp; X3)</f>
        <v>656.77979300000004</v>
      </c>
      <c r="I3" s="178">
        <f ca="1">INDIRECT("BRPL_EOD!" &amp; $V$3 &amp; X3)</f>
        <v>491.2</v>
      </c>
      <c r="J3" s="176">
        <f ca="1">INDIRECT("BYPL_EOD!" &amp; $V$3 &amp; X3)</f>
        <v>157.82</v>
      </c>
      <c r="K3" s="176">
        <f ca="1">INDIRECT("TPDDL_EOD!" &amp; $V$3 &amp; X3)</f>
        <v>8.99</v>
      </c>
      <c r="L3" s="176">
        <f ca="1">INDIRECT("NDMC_EOD!" &amp; $V$3 &amp; X3)</f>
        <v>0</v>
      </c>
      <c r="M3" s="177">
        <f ca="1">SUM(I3:L3)</f>
        <v>658.01</v>
      </c>
      <c r="N3" s="175">
        <f ca="1">INDIRECT("BRPL_ISGS_exbus!" &amp; $V$3 &amp; X3)</f>
        <v>491.20698717648668</v>
      </c>
      <c r="O3" s="176">
        <f ca="1">INDIRECT("BYPL_ISGS_exbus!" &amp; $V$3 &amp; X3)</f>
        <v>157.8222449433899</v>
      </c>
      <c r="P3" s="176">
        <f ca="1">INDIRECT("TPDDL_ISGS_exbus!" &amp; $V$3 &amp; X3)</f>
        <v>8.9901278801234028</v>
      </c>
      <c r="Q3" s="176">
        <f ca="1">INDIRECT("NDMC_ISGS_exbus!" &amp; $V$3 &amp; X3)</f>
        <v>0</v>
      </c>
      <c r="R3" s="177">
        <f ca="1">SUM(N3:Q3)</f>
        <v>658.01936000000001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679.19316800000001</v>
      </c>
      <c r="C4" s="179">
        <f t="shared" ref="C4:F35" ca="1" si="4">$B4*C$1/100</f>
        <v>506.67810332800002</v>
      </c>
      <c r="D4" s="180">
        <f t="shared" ca="1" si="0"/>
        <v>163.21011827040005</v>
      </c>
      <c r="E4" s="180">
        <f t="shared" ca="1" si="0"/>
        <v>9.3049464016000005</v>
      </c>
      <c r="F4" s="181">
        <f t="shared" ca="1" si="0"/>
        <v>0</v>
      </c>
      <c r="G4" s="182">
        <f t="shared" ca="1" si="1"/>
        <v>679.19316800000001</v>
      </c>
      <c r="H4" s="182">
        <f t="shared" ca="1" si="2"/>
        <v>656.77979300000004</v>
      </c>
      <c r="I4" s="183">
        <f t="shared" ref="I4:I67" ca="1" si="5">INDIRECT("BRPL_EOD!" &amp; $V$3 &amp; X4)</f>
        <v>490.8</v>
      </c>
      <c r="J4" s="180">
        <f t="shared" ref="J4:J67" ca="1" si="6">INDIRECT("BYPL_EOD!" &amp; $V$3 &amp; X4)</f>
        <v>157.82</v>
      </c>
      <c r="K4" s="180">
        <f t="shared" ref="K4:K67" ca="1" si="7">INDIRECT("TPDDL_EOD!" &amp; $V$3 &amp; X4)</f>
        <v>8.99</v>
      </c>
      <c r="L4" s="180">
        <f t="shared" ref="L4:L67" ca="1" si="8">INDIRECT("NDMC_EOD!" &amp; $V$3 &amp; X4)</f>
        <v>0</v>
      </c>
      <c r="M4" s="181">
        <f t="shared" ref="M4:M67" ca="1" si="9">SUM(I4:L4)</f>
        <v>657.61</v>
      </c>
      <c r="N4" s="179">
        <f t="shared" ref="N4:N67" ca="1" si="10">INDIRECT("BRPL_ISGS_exbus!" &amp; $V$3 &amp; X4)</f>
        <v>490.80698573318534</v>
      </c>
      <c r="O4" s="180">
        <f t="shared" ref="O4:O67" ca="1" si="11">INDIRECT("BYPL_ISGS_exbus!" &amp; $V$3 &amp; X4)</f>
        <v>157.8222463089065</v>
      </c>
      <c r="P4" s="180">
        <f t="shared" ref="P4:P67" ca="1" si="12">INDIRECT("TPDDL_ISGS_exbus!" &amp; $V$3 &amp; X4)</f>
        <v>8.9901279579081823</v>
      </c>
      <c r="Q4" s="180">
        <f t="shared" ref="Q4:Q67" ca="1" si="13">INDIRECT("NDMC_ISGS_exbus!" &amp; $V$3 &amp; X4)</f>
        <v>0</v>
      </c>
      <c r="R4" s="181">
        <f t="shared" ref="R4:R67" ca="1" si="14">SUM(N4:Q4)</f>
        <v>657.61936000000003</v>
      </c>
      <c r="W4" s="46"/>
      <c r="X4" s="46">
        <v>4</v>
      </c>
    </row>
    <row r="5" spans="1:24">
      <c r="A5" s="61" t="s">
        <v>47</v>
      </c>
      <c r="B5" s="174">
        <f t="shared" ca="1" si="3"/>
        <v>679.19316800000001</v>
      </c>
      <c r="C5" s="179">
        <f t="shared" ca="1" si="4"/>
        <v>506.67810332800002</v>
      </c>
      <c r="D5" s="180">
        <f t="shared" ca="1" si="0"/>
        <v>163.21011827040005</v>
      </c>
      <c r="E5" s="180">
        <f t="shared" ca="1" si="0"/>
        <v>9.3049464016000005</v>
      </c>
      <c r="F5" s="181">
        <f t="shared" ca="1" si="0"/>
        <v>0</v>
      </c>
      <c r="G5" s="182">
        <f t="shared" ca="1" si="1"/>
        <v>679.19316800000001</v>
      </c>
      <c r="H5" s="182">
        <f t="shared" ca="1" si="2"/>
        <v>656.77979300000004</v>
      </c>
      <c r="I5" s="183">
        <f t="shared" ca="1" si="5"/>
        <v>491.2</v>
      </c>
      <c r="J5" s="180">
        <f t="shared" ca="1" si="6"/>
        <v>157.82</v>
      </c>
      <c r="K5" s="180">
        <f t="shared" ca="1" si="7"/>
        <v>8.99</v>
      </c>
      <c r="L5" s="180">
        <f t="shared" ca="1" si="8"/>
        <v>0</v>
      </c>
      <c r="M5" s="181">
        <f t="shared" ca="1" si="9"/>
        <v>658.01</v>
      </c>
      <c r="N5" s="179">
        <f t="shared" ca="1" si="10"/>
        <v>491.20698717648668</v>
      </c>
      <c r="O5" s="180">
        <f t="shared" ca="1" si="11"/>
        <v>157.8222449433899</v>
      </c>
      <c r="P5" s="180">
        <f t="shared" ca="1" si="12"/>
        <v>8.9901278801234028</v>
      </c>
      <c r="Q5" s="180">
        <f t="shared" ca="1" si="13"/>
        <v>0</v>
      </c>
      <c r="R5" s="181">
        <f t="shared" ca="1" si="14"/>
        <v>658.01936000000001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679.43316800000002</v>
      </c>
      <c r="C6" s="179">
        <f t="shared" ca="1" si="4"/>
        <v>506.85714332799995</v>
      </c>
      <c r="D6" s="180">
        <f t="shared" ca="1" si="0"/>
        <v>163.26779027040004</v>
      </c>
      <c r="E6" s="180">
        <f t="shared" ca="1" si="0"/>
        <v>9.3082344016000018</v>
      </c>
      <c r="F6" s="181">
        <f t="shared" ca="1" si="0"/>
        <v>0</v>
      </c>
      <c r="G6" s="182">
        <f t="shared" ca="1" si="1"/>
        <v>679.43316800000002</v>
      </c>
      <c r="H6" s="182">
        <f t="shared" ca="1" si="2"/>
        <v>657.01187300000004</v>
      </c>
      <c r="I6" s="183">
        <f t="shared" ca="1" si="5"/>
        <v>567.80999999999995</v>
      </c>
      <c r="J6" s="180">
        <f t="shared" ca="1" si="6"/>
        <v>157.88</v>
      </c>
      <c r="K6" s="180">
        <f t="shared" ca="1" si="7"/>
        <v>9</v>
      </c>
      <c r="L6" s="180">
        <f t="shared" ca="1" si="8"/>
        <v>0</v>
      </c>
      <c r="M6" s="181">
        <f t="shared" ca="1" si="9"/>
        <v>734.68999999999994</v>
      </c>
      <c r="N6" s="179">
        <f t="shared" ca="1" si="10"/>
        <v>567.80999999999995</v>
      </c>
      <c r="O6" s="180">
        <f t="shared" ca="1" si="11"/>
        <v>157.88856064442737</v>
      </c>
      <c r="P6" s="180">
        <f t="shared" ca="1" si="12"/>
        <v>9.0004893555726859</v>
      </c>
      <c r="Q6" s="180">
        <f t="shared" ca="1" si="13"/>
        <v>0</v>
      </c>
      <c r="R6" s="181">
        <f t="shared" ca="1" si="14"/>
        <v>734.69904999999994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679.49316799999997</v>
      </c>
      <c r="H7" s="182">
        <f t="shared" ca="1" si="2"/>
        <v>657.06989299999998</v>
      </c>
      <c r="I7" s="183">
        <f t="shared" ca="1" si="5"/>
        <v>540.16999999999996</v>
      </c>
      <c r="J7" s="180">
        <f t="shared" ca="1" si="6"/>
        <v>157.88999999999999</v>
      </c>
      <c r="K7" s="180">
        <f t="shared" ca="1" si="7"/>
        <v>9</v>
      </c>
      <c r="L7" s="180">
        <f t="shared" ca="1" si="8"/>
        <v>0</v>
      </c>
      <c r="M7" s="181">
        <f t="shared" ca="1" si="9"/>
        <v>707.06</v>
      </c>
      <c r="N7" s="179">
        <f t="shared" ca="1" si="10"/>
        <v>540.16999999999996</v>
      </c>
      <c r="O7" s="180">
        <f t="shared" ca="1" si="11"/>
        <v>157.89935737084653</v>
      </c>
      <c r="P7" s="180">
        <f t="shared" ca="1" si="12"/>
        <v>9.0005356291535534</v>
      </c>
      <c r="Q7" s="180">
        <f t="shared" ca="1" si="13"/>
        <v>0</v>
      </c>
      <c r="R7" s="181">
        <f t="shared" ca="1" si="14"/>
        <v>707.06989300000009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679.49316799999997</v>
      </c>
      <c r="H8" s="182">
        <f t="shared" ca="1" si="2"/>
        <v>657.06989299999998</v>
      </c>
      <c r="I8" s="183">
        <f t="shared" ca="1" si="5"/>
        <v>540.16999999999996</v>
      </c>
      <c r="J8" s="180">
        <f t="shared" ca="1" si="6"/>
        <v>157.88999999999999</v>
      </c>
      <c r="K8" s="180">
        <f t="shared" ca="1" si="7"/>
        <v>9</v>
      </c>
      <c r="L8" s="180">
        <f t="shared" ca="1" si="8"/>
        <v>0</v>
      </c>
      <c r="M8" s="181">
        <f t="shared" ca="1" si="9"/>
        <v>707.06</v>
      </c>
      <c r="N8" s="179">
        <f t="shared" ca="1" si="10"/>
        <v>540.16999999999996</v>
      </c>
      <c r="O8" s="180">
        <f t="shared" ca="1" si="11"/>
        <v>157.89935737084653</v>
      </c>
      <c r="P8" s="180">
        <f t="shared" ca="1" si="12"/>
        <v>9.0005356291535534</v>
      </c>
      <c r="Q8" s="180">
        <f t="shared" ca="1" si="13"/>
        <v>0</v>
      </c>
      <c r="R8" s="181">
        <f t="shared" ca="1" si="14"/>
        <v>707.06989300000009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679.49316799999997</v>
      </c>
      <c r="H9" s="182">
        <f t="shared" ca="1" si="2"/>
        <v>657.06989299999998</v>
      </c>
      <c r="I9" s="183">
        <f t="shared" ca="1" si="5"/>
        <v>540.16999999999996</v>
      </c>
      <c r="J9" s="180">
        <f t="shared" ca="1" si="6"/>
        <v>157.88999999999999</v>
      </c>
      <c r="K9" s="180">
        <f t="shared" ca="1" si="7"/>
        <v>9</v>
      </c>
      <c r="L9" s="180">
        <f t="shared" ca="1" si="8"/>
        <v>0</v>
      </c>
      <c r="M9" s="181">
        <f t="shared" ca="1" si="9"/>
        <v>707.06</v>
      </c>
      <c r="N9" s="179">
        <f t="shared" ca="1" si="10"/>
        <v>540.16999999999996</v>
      </c>
      <c r="O9" s="180">
        <f t="shared" ca="1" si="11"/>
        <v>157.89935737084653</v>
      </c>
      <c r="P9" s="180">
        <f t="shared" ca="1" si="12"/>
        <v>9.0005356291535534</v>
      </c>
      <c r="Q9" s="180">
        <f t="shared" ca="1" si="13"/>
        <v>0</v>
      </c>
      <c r="R9" s="181">
        <f t="shared" ca="1" si="14"/>
        <v>707.06989300000009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679.49316799999997</v>
      </c>
      <c r="H10" s="182">
        <f t="shared" ca="1" si="2"/>
        <v>657.06989299999998</v>
      </c>
      <c r="I10" s="183">
        <f t="shared" ca="1" si="5"/>
        <v>540.16999999999996</v>
      </c>
      <c r="J10" s="180">
        <f t="shared" ca="1" si="6"/>
        <v>157.88999999999999</v>
      </c>
      <c r="K10" s="180">
        <f t="shared" ca="1" si="7"/>
        <v>9</v>
      </c>
      <c r="L10" s="180">
        <f t="shared" ca="1" si="8"/>
        <v>0</v>
      </c>
      <c r="M10" s="181">
        <f t="shared" ca="1" si="9"/>
        <v>707.06</v>
      </c>
      <c r="N10" s="179">
        <f t="shared" ca="1" si="10"/>
        <v>540.16999999999996</v>
      </c>
      <c r="O10" s="180">
        <f t="shared" ca="1" si="11"/>
        <v>157.89935737084653</v>
      </c>
      <c r="P10" s="180">
        <f t="shared" ca="1" si="12"/>
        <v>9.0005356291535534</v>
      </c>
      <c r="Q10" s="180">
        <f t="shared" ca="1" si="13"/>
        <v>0</v>
      </c>
      <c r="R10" s="181">
        <f t="shared" ca="1" si="14"/>
        <v>707.06989300000009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679.48990000000003</v>
      </c>
      <c r="H11" s="182">
        <f t="shared" ca="1" si="2"/>
        <v>657.066733</v>
      </c>
      <c r="I11" s="183">
        <f t="shared" ca="1" si="5"/>
        <v>490.17</v>
      </c>
      <c r="J11" s="180">
        <f t="shared" ca="1" si="6"/>
        <v>157.88999999999999</v>
      </c>
      <c r="K11" s="180">
        <f t="shared" ca="1" si="7"/>
        <v>9</v>
      </c>
      <c r="L11" s="180">
        <f t="shared" ca="1" si="8"/>
        <v>0</v>
      </c>
      <c r="M11" s="181">
        <f t="shared" ca="1" si="9"/>
        <v>657.06</v>
      </c>
      <c r="N11" s="179">
        <f t="shared" ca="1" si="10"/>
        <v>490.17502285120088</v>
      </c>
      <c r="O11" s="180">
        <f t="shared" ca="1" si="11"/>
        <v>157.89161792434481</v>
      </c>
      <c r="P11" s="180">
        <f t="shared" ca="1" si="12"/>
        <v>9.0000922244543879</v>
      </c>
      <c r="Q11" s="180">
        <f t="shared" ca="1" si="13"/>
        <v>0</v>
      </c>
      <c r="R11" s="181">
        <f t="shared" ca="1" si="14"/>
        <v>657.06673300000011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616.20849999999996</v>
      </c>
      <c r="H12" s="182">
        <f t="shared" ca="1" si="2"/>
        <v>595.87361999999996</v>
      </c>
      <c r="I12" s="183">
        <f t="shared" ca="1" si="5"/>
        <v>490.17</v>
      </c>
      <c r="J12" s="180">
        <f t="shared" ca="1" si="6"/>
        <v>96.7</v>
      </c>
      <c r="K12" s="180">
        <f t="shared" ca="1" si="7"/>
        <v>9</v>
      </c>
      <c r="L12" s="180">
        <f t="shared" ca="1" si="8"/>
        <v>0</v>
      </c>
      <c r="M12" s="181">
        <f t="shared" ca="1" si="9"/>
        <v>595.87</v>
      </c>
      <c r="N12" s="179">
        <f t="shared" ca="1" si="10"/>
        <v>490.17297785657945</v>
      </c>
      <c r="O12" s="180">
        <f t="shared" ca="1" si="11"/>
        <v>96.700587467064963</v>
      </c>
      <c r="P12" s="180">
        <f t="shared" ca="1" si="12"/>
        <v>9.00005467635558</v>
      </c>
      <c r="Q12" s="180">
        <f t="shared" ca="1" si="13"/>
        <v>0</v>
      </c>
      <c r="R12" s="181">
        <f t="shared" ca="1" si="14"/>
        <v>595.87362000000007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612.19949999999994</v>
      </c>
      <c r="H13" s="182">
        <f t="shared" ca="1" si="2"/>
        <v>591.99691600000006</v>
      </c>
      <c r="I13" s="183">
        <f t="shared" ca="1" si="5"/>
        <v>490.17</v>
      </c>
      <c r="J13" s="180">
        <f t="shared" ca="1" si="6"/>
        <v>96.7</v>
      </c>
      <c r="K13" s="180">
        <f t="shared" ca="1" si="7"/>
        <v>5.13</v>
      </c>
      <c r="L13" s="180">
        <f t="shared" ca="1" si="8"/>
        <v>0</v>
      </c>
      <c r="M13" s="181">
        <f t="shared" ca="1" si="9"/>
        <v>592</v>
      </c>
      <c r="N13" s="179">
        <f t="shared" ca="1" si="10"/>
        <v>490.1674464792568</v>
      </c>
      <c r="O13" s="180">
        <f t="shared" ca="1" si="11"/>
        <v>96.699496245270282</v>
      </c>
      <c r="P13" s="180">
        <f t="shared" ca="1" si="12"/>
        <v>5.129973275472973</v>
      </c>
      <c r="Q13" s="180">
        <f t="shared" ca="1" si="13"/>
        <v>0</v>
      </c>
      <c r="R13" s="181">
        <f t="shared" ca="1" si="14"/>
        <v>591.99691600000006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612.19949999999994</v>
      </c>
      <c r="H14" s="182">
        <f t="shared" ca="1" si="2"/>
        <v>591.99691600000006</v>
      </c>
      <c r="I14" s="183">
        <f t="shared" ca="1" si="5"/>
        <v>490.17</v>
      </c>
      <c r="J14" s="180">
        <f t="shared" ca="1" si="6"/>
        <v>96.7</v>
      </c>
      <c r="K14" s="180">
        <f t="shared" ca="1" si="7"/>
        <v>5.13</v>
      </c>
      <c r="L14" s="180">
        <f t="shared" ca="1" si="8"/>
        <v>0</v>
      </c>
      <c r="M14" s="181">
        <f t="shared" ca="1" si="9"/>
        <v>592</v>
      </c>
      <c r="N14" s="179">
        <f t="shared" ca="1" si="10"/>
        <v>490.1674464792568</v>
      </c>
      <c r="O14" s="180">
        <f t="shared" ca="1" si="11"/>
        <v>96.699496245270282</v>
      </c>
      <c r="P14" s="180">
        <f t="shared" ca="1" si="12"/>
        <v>5.129973275472973</v>
      </c>
      <c r="Q14" s="180">
        <f t="shared" ca="1" si="13"/>
        <v>0</v>
      </c>
      <c r="R14" s="181">
        <f t="shared" ca="1" si="14"/>
        <v>591.99691600000006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602.19949999999994</v>
      </c>
      <c r="H15" s="182">
        <f t="shared" ca="1" si="2"/>
        <v>582.32691599999998</v>
      </c>
      <c r="I15" s="183">
        <f t="shared" ca="1" si="5"/>
        <v>490.17</v>
      </c>
      <c r="J15" s="180">
        <f t="shared" ca="1" si="6"/>
        <v>87.03</v>
      </c>
      <c r="K15" s="180">
        <f t="shared" ca="1" si="7"/>
        <v>5.13</v>
      </c>
      <c r="L15" s="180">
        <f t="shared" ca="1" si="8"/>
        <v>0</v>
      </c>
      <c r="M15" s="181">
        <f t="shared" ca="1" si="9"/>
        <v>582.33000000000004</v>
      </c>
      <c r="N15" s="179">
        <f t="shared" ca="1" si="10"/>
        <v>490.16740407624542</v>
      </c>
      <c r="O15" s="180">
        <f t="shared" ca="1" si="11"/>
        <v>87.029539092061199</v>
      </c>
      <c r="P15" s="180">
        <f t="shared" ca="1" si="12"/>
        <v>5.1299728316933688</v>
      </c>
      <c r="Q15" s="180">
        <f t="shared" ca="1" si="13"/>
        <v>0</v>
      </c>
      <c r="R15" s="181">
        <f t="shared" ca="1" si="14"/>
        <v>582.32691599999998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602.19949999999994</v>
      </c>
      <c r="H16" s="182">
        <f t="shared" ca="1" si="2"/>
        <v>582.32691599999998</v>
      </c>
      <c r="I16" s="183">
        <f t="shared" ca="1" si="5"/>
        <v>490.17</v>
      </c>
      <c r="J16" s="180">
        <f t="shared" ca="1" si="6"/>
        <v>87.03</v>
      </c>
      <c r="K16" s="180">
        <f t="shared" ca="1" si="7"/>
        <v>5.13</v>
      </c>
      <c r="L16" s="180">
        <f t="shared" ca="1" si="8"/>
        <v>0</v>
      </c>
      <c r="M16" s="181">
        <f t="shared" ca="1" si="9"/>
        <v>582.33000000000004</v>
      </c>
      <c r="N16" s="179">
        <f t="shared" ca="1" si="10"/>
        <v>490.16740407624542</v>
      </c>
      <c r="O16" s="180">
        <f t="shared" ca="1" si="11"/>
        <v>87.029539092061199</v>
      </c>
      <c r="P16" s="180">
        <f t="shared" ca="1" si="12"/>
        <v>5.1299728316933688</v>
      </c>
      <c r="Q16" s="180">
        <f t="shared" ca="1" si="13"/>
        <v>0</v>
      </c>
      <c r="R16" s="181">
        <f t="shared" ca="1" si="14"/>
        <v>582.32691599999998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602.19949999999994</v>
      </c>
      <c r="H17" s="182">
        <f t="shared" ca="1" si="2"/>
        <v>582.32691599999998</v>
      </c>
      <c r="I17" s="183">
        <f t="shared" ca="1" si="5"/>
        <v>490.17</v>
      </c>
      <c r="J17" s="180">
        <f t="shared" ca="1" si="6"/>
        <v>87.03</v>
      </c>
      <c r="K17" s="180">
        <f t="shared" ca="1" si="7"/>
        <v>5.13</v>
      </c>
      <c r="L17" s="180">
        <f t="shared" ca="1" si="8"/>
        <v>0</v>
      </c>
      <c r="M17" s="181">
        <f t="shared" ca="1" si="9"/>
        <v>582.33000000000004</v>
      </c>
      <c r="N17" s="179">
        <f t="shared" ca="1" si="10"/>
        <v>490.16740407624542</v>
      </c>
      <c r="O17" s="180">
        <f t="shared" ca="1" si="11"/>
        <v>87.029539092061199</v>
      </c>
      <c r="P17" s="180">
        <f t="shared" ca="1" si="12"/>
        <v>5.1299728316933688</v>
      </c>
      <c r="Q17" s="180">
        <f t="shared" ca="1" si="13"/>
        <v>0</v>
      </c>
      <c r="R17" s="181">
        <f t="shared" ca="1" si="14"/>
        <v>582.32691599999998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602.19949999999994</v>
      </c>
      <c r="H18" s="182">
        <f t="shared" ca="1" si="2"/>
        <v>582.32691599999998</v>
      </c>
      <c r="I18" s="183">
        <f t="shared" ca="1" si="5"/>
        <v>490.17</v>
      </c>
      <c r="J18" s="180">
        <f t="shared" ca="1" si="6"/>
        <v>87.03</v>
      </c>
      <c r="K18" s="180">
        <f t="shared" ca="1" si="7"/>
        <v>5.13</v>
      </c>
      <c r="L18" s="180">
        <f t="shared" ca="1" si="8"/>
        <v>0</v>
      </c>
      <c r="M18" s="181">
        <f t="shared" ca="1" si="9"/>
        <v>582.33000000000004</v>
      </c>
      <c r="N18" s="179">
        <f t="shared" ca="1" si="10"/>
        <v>490.16740407624542</v>
      </c>
      <c r="O18" s="180">
        <f t="shared" ca="1" si="11"/>
        <v>87.029539092061199</v>
      </c>
      <c r="P18" s="180">
        <f t="shared" ca="1" si="12"/>
        <v>5.1299728316933688</v>
      </c>
      <c r="Q18" s="180">
        <f t="shared" ca="1" si="13"/>
        <v>0</v>
      </c>
      <c r="R18" s="181">
        <f t="shared" ca="1" si="14"/>
        <v>582.32691599999998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602.19949999999994</v>
      </c>
      <c r="H19" s="182">
        <f t="shared" ca="1" si="2"/>
        <v>582.32691599999998</v>
      </c>
      <c r="I19" s="183">
        <f t="shared" ca="1" si="5"/>
        <v>490.17</v>
      </c>
      <c r="J19" s="180">
        <f t="shared" ca="1" si="6"/>
        <v>87.03</v>
      </c>
      <c r="K19" s="180">
        <f t="shared" ca="1" si="7"/>
        <v>5.13</v>
      </c>
      <c r="L19" s="180">
        <f t="shared" ca="1" si="8"/>
        <v>0</v>
      </c>
      <c r="M19" s="181">
        <f t="shared" ca="1" si="9"/>
        <v>582.33000000000004</v>
      </c>
      <c r="N19" s="179">
        <f t="shared" ca="1" si="10"/>
        <v>490.16740407624542</v>
      </c>
      <c r="O19" s="180">
        <f t="shared" ca="1" si="11"/>
        <v>87.029539092061199</v>
      </c>
      <c r="P19" s="180">
        <f t="shared" ca="1" si="12"/>
        <v>5.1299728316933688</v>
      </c>
      <c r="Q19" s="180">
        <f t="shared" ca="1" si="13"/>
        <v>0</v>
      </c>
      <c r="R19" s="181">
        <f t="shared" ca="1" si="14"/>
        <v>582.32691599999998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602.19949999999994</v>
      </c>
      <c r="H20" s="182">
        <f t="shared" ca="1" si="2"/>
        <v>582.32691599999998</v>
      </c>
      <c r="I20" s="183">
        <f t="shared" ca="1" si="5"/>
        <v>490.17</v>
      </c>
      <c r="J20" s="180">
        <f t="shared" ca="1" si="6"/>
        <v>87.03</v>
      </c>
      <c r="K20" s="180">
        <f t="shared" ca="1" si="7"/>
        <v>5.13</v>
      </c>
      <c r="L20" s="180">
        <f t="shared" ca="1" si="8"/>
        <v>0</v>
      </c>
      <c r="M20" s="181">
        <f t="shared" ca="1" si="9"/>
        <v>582.33000000000004</v>
      </c>
      <c r="N20" s="179">
        <f t="shared" ca="1" si="10"/>
        <v>490.16740407624542</v>
      </c>
      <c r="O20" s="180">
        <f t="shared" ca="1" si="11"/>
        <v>87.029539092061199</v>
      </c>
      <c r="P20" s="180">
        <f t="shared" ca="1" si="12"/>
        <v>5.1299728316933688</v>
      </c>
      <c r="Q20" s="180">
        <f t="shared" ca="1" si="13"/>
        <v>0</v>
      </c>
      <c r="R20" s="181">
        <f t="shared" ca="1" si="14"/>
        <v>582.32691599999998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602.19949999999994</v>
      </c>
      <c r="H21" s="182">
        <f t="shared" ca="1" si="2"/>
        <v>582.32691599999998</v>
      </c>
      <c r="I21" s="183">
        <f t="shared" ca="1" si="5"/>
        <v>490.17</v>
      </c>
      <c r="J21" s="180">
        <f t="shared" ca="1" si="6"/>
        <v>87.03</v>
      </c>
      <c r="K21" s="180">
        <f t="shared" ca="1" si="7"/>
        <v>5.13</v>
      </c>
      <c r="L21" s="180">
        <f t="shared" ca="1" si="8"/>
        <v>0</v>
      </c>
      <c r="M21" s="181">
        <f t="shared" ca="1" si="9"/>
        <v>582.33000000000004</v>
      </c>
      <c r="N21" s="179">
        <f t="shared" ca="1" si="10"/>
        <v>490.16740407624542</v>
      </c>
      <c r="O21" s="180">
        <f t="shared" ca="1" si="11"/>
        <v>87.029539092061199</v>
      </c>
      <c r="P21" s="180">
        <f t="shared" ca="1" si="12"/>
        <v>5.1299728316933688</v>
      </c>
      <c r="Q21" s="180">
        <f t="shared" ca="1" si="13"/>
        <v>0</v>
      </c>
      <c r="R21" s="181">
        <f t="shared" ca="1" si="14"/>
        <v>582.32691599999998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607.19949999999994</v>
      </c>
      <c r="H22" s="182">
        <f t="shared" ca="1" si="2"/>
        <v>587.16191600000002</v>
      </c>
      <c r="I22" s="183">
        <f t="shared" ca="1" si="5"/>
        <v>490.17</v>
      </c>
      <c r="J22" s="180">
        <f t="shared" ca="1" si="6"/>
        <v>91.86</v>
      </c>
      <c r="K22" s="180">
        <f t="shared" ca="1" si="7"/>
        <v>5.13</v>
      </c>
      <c r="L22" s="180">
        <f t="shared" ca="1" si="8"/>
        <v>0</v>
      </c>
      <c r="M22" s="181">
        <f t="shared" ca="1" si="9"/>
        <v>587.16</v>
      </c>
      <c r="N22" s="179">
        <f t="shared" ca="1" si="10"/>
        <v>490.17159950562035</v>
      </c>
      <c r="O22" s="180">
        <f t="shared" ca="1" si="11"/>
        <v>91.860299754342947</v>
      </c>
      <c r="P22" s="180">
        <f t="shared" ca="1" si="12"/>
        <v>5.1300167400367878</v>
      </c>
      <c r="Q22" s="180">
        <f t="shared" ca="1" si="13"/>
        <v>0</v>
      </c>
      <c r="R22" s="181">
        <f t="shared" ca="1" si="14"/>
        <v>587.16191600000013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607.19949999999994</v>
      </c>
      <c r="H23" s="182">
        <f t="shared" ca="1" si="2"/>
        <v>587.16191600000002</v>
      </c>
      <c r="I23" s="183">
        <f t="shared" ca="1" si="5"/>
        <v>490.17</v>
      </c>
      <c r="J23" s="180">
        <f t="shared" ca="1" si="6"/>
        <v>91.86</v>
      </c>
      <c r="K23" s="180">
        <f t="shared" ca="1" si="7"/>
        <v>5.13</v>
      </c>
      <c r="L23" s="180">
        <f t="shared" ca="1" si="8"/>
        <v>0</v>
      </c>
      <c r="M23" s="181">
        <f t="shared" ca="1" si="9"/>
        <v>587.16</v>
      </c>
      <c r="N23" s="179">
        <f t="shared" ca="1" si="10"/>
        <v>490.17159950562035</v>
      </c>
      <c r="O23" s="180">
        <f t="shared" ca="1" si="11"/>
        <v>91.860299754342947</v>
      </c>
      <c r="P23" s="180">
        <f t="shared" ca="1" si="12"/>
        <v>5.1300167400367878</v>
      </c>
      <c r="Q23" s="180">
        <f t="shared" ca="1" si="13"/>
        <v>0</v>
      </c>
      <c r="R23" s="181">
        <f t="shared" ca="1" si="14"/>
        <v>587.16191600000013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611.20849999999996</v>
      </c>
      <c r="H24" s="182">
        <f t="shared" ca="1" si="2"/>
        <v>591.03862000000004</v>
      </c>
      <c r="I24" s="183">
        <f t="shared" ca="1" si="5"/>
        <v>490.17</v>
      </c>
      <c r="J24" s="180">
        <f t="shared" ca="1" si="6"/>
        <v>91.86</v>
      </c>
      <c r="K24" s="180">
        <f t="shared" ca="1" si="7"/>
        <v>9</v>
      </c>
      <c r="L24" s="180">
        <f t="shared" ca="1" si="8"/>
        <v>0</v>
      </c>
      <c r="M24" s="181">
        <f t="shared" ca="1" si="9"/>
        <v>591.03</v>
      </c>
      <c r="N24" s="179">
        <f t="shared" ca="1" si="10"/>
        <v>490.17714898634591</v>
      </c>
      <c r="O24" s="180">
        <f t="shared" ca="1" si="11"/>
        <v>91.861339751281676</v>
      </c>
      <c r="P24" s="180">
        <f t="shared" ca="1" si="12"/>
        <v>9.0001312623724701</v>
      </c>
      <c r="Q24" s="180">
        <f t="shared" ca="1" si="13"/>
        <v>0</v>
      </c>
      <c r="R24" s="181">
        <f t="shared" ca="1" si="14"/>
        <v>591.03862000000015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607.19949999999994</v>
      </c>
      <c r="H25" s="182">
        <f t="shared" ca="1" si="2"/>
        <v>587.16191600000002</v>
      </c>
      <c r="I25" s="183">
        <f t="shared" ca="1" si="5"/>
        <v>490.17</v>
      </c>
      <c r="J25" s="180">
        <f t="shared" ca="1" si="6"/>
        <v>91.86</v>
      </c>
      <c r="K25" s="180">
        <f t="shared" ca="1" si="7"/>
        <v>5.13</v>
      </c>
      <c r="L25" s="180">
        <f t="shared" ca="1" si="8"/>
        <v>0</v>
      </c>
      <c r="M25" s="181">
        <f t="shared" ca="1" si="9"/>
        <v>587.16</v>
      </c>
      <c r="N25" s="179">
        <f t="shared" ca="1" si="10"/>
        <v>490.17159950562035</v>
      </c>
      <c r="O25" s="180">
        <f t="shared" ca="1" si="11"/>
        <v>91.860299754342947</v>
      </c>
      <c r="P25" s="180">
        <f t="shared" ca="1" si="12"/>
        <v>5.1300167400367878</v>
      </c>
      <c r="Q25" s="180">
        <f t="shared" ca="1" si="13"/>
        <v>0</v>
      </c>
      <c r="R25" s="181">
        <f t="shared" ca="1" si="14"/>
        <v>587.16191600000013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616.20849999999996</v>
      </c>
      <c r="H26" s="182">
        <f t="shared" ca="1" si="2"/>
        <v>595.87361999999996</v>
      </c>
      <c r="I26" s="183">
        <f t="shared" ca="1" si="5"/>
        <v>490.17</v>
      </c>
      <c r="J26" s="180">
        <f t="shared" ca="1" si="6"/>
        <v>96.7</v>
      </c>
      <c r="K26" s="180">
        <f t="shared" ca="1" si="7"/>
        <v>9</v>
      </c>
      <c r="L26" s="180">
        <f t="shared" ca="1" si="8"/>
        <v>0</v>
      </c>
      <c r="M26" s="181">
        <f t="shared" ca="1" si="9"/>
        <v>595.87</v>
      </c>
      <c r="N26" s="179">
        <f t="shared" ca="1" si="10"/>
        <v>490.17297785657945</v>
      </c>
      <c r="O26" s="180">
        <f t="shared" ca="1" si="11"/>
        <v>96.700587467064963</v>
      </c>
      <c r="P26" s="180">
        <f t="shared" ca="1" si="12"/>
        <v>9.00005467635558</v>
      </c>
      <c r="Q26" s="180">
        <f t="shared" ca="1" si="13"/>
        <v>0</v>
      </c>
      <c r="R26" s="181">
        <f t="shared" ca="1" si="14"/>
        <v>595.87362000000007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679.49316799999997</v>
      </c>
      <c r="H27" s="182">
        <f t="shared" ca="1" si="2"/>
        <v>657.06989299999998</v>
      </c>
      <c r="I27" s="183">
        <f t="shared" ca="1" si="5"/>
        <v>561.77</v>
      </c>
      <c r="J27" s="180">
        <f t="shared" ca="1" si="6"/>
        <v>90</v>
      </c>
      <c r="K27" s="180">
        <f t="shared" ca="1" si="7"/>
        <v>5.3</v>
      </c>
      <c r="L27" s="180">
        <f t="shared" ca="1" si="8"/>
        <v>0</v>
      </c>
      <c r="M27" s="181">
        <f t="shared" ca="1" si="9"/>
        <v>657.06999999999994</v>
      </c>
      <c r="N27" s="179">
        <f t="shared" ca="1" si="10"/>
        <v>561.76990851904668</v>
      </c>
      <c r="O27" s="180">
        <f t="shared" ca="1" si="11"/>
        <v>89.99998534402728</v>
      </c>
      <c r="P27" s="180">
        <f t="shared" ca="1" si="12"/>
        <v>5.2999991369260506</v>
      </c>
      <c r="Q27" s="180">
        <f t="shared" ca="1" si="13"/>
        <v>0</v>
      </c>
      <c r="R27" s="181">
        <f t="shared" ca="1" si="14"/>
        <v>657.06989300000009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679.49316799999997</v>
      </c>
      <c r="H28" s="182">
        <f t="shared" ca="1" si="2"/>
        <v>657.06989299999998</v>
      </c>
      <c r="I28" s="183">
        <f t="shared" ca="1" si="5"/>
        <v>557.76</v>
      </c>
      <c r="J28" s="180">
        <f t="shared" ca="1" si="6"/>
        <v>90</v>
      </c>
      <c r="K28" s="180">
        <f t="shared" ca="1" si="7"/>
        <v>9.31</v>
      </c>
      <c r="L28" s="180">
        <f t="shared" ca="1" si="8"/>
        <v>0</v>
      </c>
      <c r="M28" s="181">
        <f t="shared" ca="1" si="9"/>
        <v>657.06999999999994</v>
      </c>
      <c r="N28" s="179">
        <f t="shared" ca="1" si="10"/>
        <v>557.75990917205172</v>
      </c>
      <c r="O28" s="180">
        <f t="shared" ca="1" si="11"/>
        <v>89.99998534402728</v>
      </c>
      <c r="P28" s="180">
        <f t="shared" ca="1" si="12"/>
        <v>9.3099984839210439</v>
      </c>
      <c r="Q28" s="180">
        <f t="shared" ca="1" si="13"/>
        <v>0</v>
      </c>
      <c r="R28" s="181">
        <f t="shared" ca="1" si="14"/>
        <v>657.06989300000009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679.48990000000003</v>
      </c>
      <c r="H29" s="182">
        <f t="shared" ca="1" si="2"/>
        <v>657.066733</v>
      </c>
      <c r="I29" s="183">
        <f t="shared" ca="1" si="5"/>
        <v>490.17</v>
      </c>
      <c r="J29" s="180">
        <f t="shared" ca="1" si="6"/>
        <v>157.88999999999999</v>
      </c>
      <c r="K29" s="180">
        <f t="shared" ca="1" si="7"/>
        <v>9</v>
      </c>
      <c r="L29" s="180">
        <f t="shared" ca="1" si="8"/>
        <v>0</v>
      </c>
      <c r="M29" s="181">
        <f t="shared" ca="1" si="9"/>
        <v>657.06</v>
      </c>
      <c r="N29" s="179">
        <f t="shared" ca="1" si="10"/>
        <v>490.17502285120088</v>
      </c>
      <c r="O29" s="180">
        <f t="shared" ca="1" si="11"/>
        <v>157.89161792434481</v>
      </c>
      <c r="P29" s="180">
        <f t="shared" ca="1" si="12"/>
        <v>9.0000922244543879</v>
      </c>
      <c r="Q29" s="180">
        <f t="shared" ca="1" si="13"/>
        <v>0</v>
      </c>
      <c r="R29" s="181">
        <f t="shared" ca="1" si="14"/>
        <v>657.06673300000011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679.48990000000003</v>
      </c>
      <c r="H30" s="182">
        <f t="shared" ca="1" si="2"/>
        <v>657.066733</v>
      </c>
      <c r="I30" s="183">
        <f t="shared" ca="1" si="5"/>
        <v>490.17</v>
      </c>
      <c r="J30" s="180">
        <f t="shared" ca="1" si="6"/>
        <v>157.88999999999999</v>
      </c>
      <c r="K30" s="180">
        <f t="shared" ca="1" si="7"/>
        <v>9</v>
      </c>
      <c r="L30" s="180">
        <f t="shared" ca="1" si="8"/>
        <v>0</v>
      </c>
      <c r="M30" s="181">
        <f t="shared" ca="1" si="9"/>
        <v>657.06</v>
      </c>
      <c r="N30" s="179">
        <f t="shared" ca="1" si="10"/>
        <v>490.17502285120088</v>
      </c>
      <c r="O30" s="180">
        <f t="shared" ca="1" si="11"/>
        <v>157.89161792434481</v>
      </c>
      <c r="P30" s="180">
        <f t="shared" ca="1" si="12"/>
        <v>9.0000922244543879</v>
      </c>
      <c r="Q30" s="180">
        <f t="shared" ca="1" si="13"/>
        <v>0</v>
      </c>
      <c r="R30" s="181">
        <f t="shared" ca="1" si="14"/>
        <v>657.06673300000011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675.48090000000002</v>
      </c>
      <c r="H31" s="182">
        <f t="shared" ca="1" si="2"/>
        <v>653.19002999999998</v>
      </c>
      <c r="I31" s="183">
        <f t="shared" ca="1" si="5"/>
        <v>490.17</v>
      </c>
      <c r="J31" s="180">
        <f t="shared" ca="1" si="6"/>
        <v>157.88999999999999</v>
      </c>
      <c r="K31" s="180">
        <f t="shared" ca="1" si="7"/>
        <v>5.13</v>
      </c>
      <c r="L31" s="180">
        <f t="shared" ca="1" si="8"/>
        <v>0</v>
      </c>
      <c r="M31" s="181">
        <f t="shared" ca="1" si="9"/>
        <v>653.18999999999994</v>
      </c>
      <c r="N31" s="179">
        <f t="shared" ca="1" si="10"/>
        <v>490.17002251274516</v>
      </c>
      <c r="O31" s="180">
        <f t="shared" ca="1" si="11"/>
        <v>157.89000725164195</v>
      </c>
      <c r="P31" s="180">
        <f t="shared" ca="1" si="12"/>
        <v>5.1300002356129148</v>
      </c>
      <c r="Q31" s="180">
        <f t="shared" ca="1" si="13"/>
        <v>0</v>
      </c>
      <c r="R31" s="181">
        <f t="shared" ca="1" si="14"/>
        <v>653.19002999999998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675.48090000000002</v>
      </c>
      <c r="H32" s="182">
        <f t="shared" ca="1" si="2"/>
        <v>653.19002999999998</v>
      </c>
      <c r="I32" s="183">
        <f t="shared" ca="1" si="5"/>
        <v>490.17</v>
      </c>
      <c r="J32" s="180">
        <f t="shared" ca="1" si="6"/>
        <v>157.88999999999999</v>
      </c>
      <c r="K32" s="180">
        <f t="shared" ca="1" si="7"/>
        <v>5.13</v>
      </c>
      <c r="L32" s="180">
        <f t="shared" ca="1" si="8"/>
        <v>0</v>
      </c>
      <c r="M32" s="181">
        <f t="shared" ca="1" si="9"/>
        <v>653.18999999999994</v>
      </c>
      <c r="N32" s="179">
        <f t="shared" ca="1" si="10"/>
        <v>490.17002251274516</v>
      </c>
      <c r="O32" s="180">
        <f t="shared" ca="1" si="11"/>
        <v>157.89000725164195</v>
      </c>
      <c r="P32" s="180">
        <f t="shared" ca="1" si="12"/>
        <v>5.1300002356129148</v>
      </c>
      <c r="Q32" s="180">
        <f t="shared" ca="1" si="13"/>
        <v>0</v>
      </c>
      <c r="R32" s="181">
        <f t="shared" ca="1" si="14"/>
        <v>653.19002999999998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602.98090000000002</v>
      </c>
      <c r="H33" s="182">
        <f t="shared" ca="1" si="2"/>
        <v>583.08253000000002</v>
      </c>
      <c r="I33" s="183">
        <f t="shared" ca="1" si="5"/>
        <v>490.81</v>
      </c>
      <c r="J33" s="180">
        <f t="shared" ca="1" si="6"/>
        <v>87.14</v>
      </c>
      <c r="K33" s="180">
        <f t="shared" ca="1" si="7"/>
        <v>5.13</v>
      </c>
      <c r="L33" s="180">
        <f t="shared" ca="1" si="8"/>
        <v>0</v>
      </c>
      <c r="M33" s="181">
        <f t="shared" ca="1" si="9"/>
        <v>583.08000000000004</v>
      </c>
      <c r="N33" s="179">
        <f t="shared" ca="1" si="10"/>
        <v>490.81212963795701</v>
      </c>
      <c r="O33" s="180">
        <f t="shared" ca="1" si="11"/>
        <v>87.140378102833225</v>
      </c>
      <c r="P33" s="180">
        <f t="shared" ca="1" si="12"/>
        <v>5.1300222592097136</v>
      </c>
      <c r="Q33" s="180">
        <f t="shared" ca="1" si="13"/>
        <v>0</v>
      </c>
      <c r="R33" s="181">
        <f t="shared" ca="1" si="14"/>
        <v>583.08252999999991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602.19949999999994</v>
      </c>
      <c r="H34" s="182">
        <f t="shared" ca="1" si="2"/>
        <v>582.32691599999998</v>
      </c>
      <c r="I34" s="183">
        <f t="shared" ca="1" si="5"/>
        <v>490.17</v>
      </c>
      <c r="J34" s="180">
        <f t="shared" ca="1" si="6"/>
        <v>87.03</v>
      </c>
      <c r="K34" s="180">
        <f t="shared" ca="1" si="7"/>
        <v>5.13</v>
      </c>
      <c r="L34" s="180">
        <f t="shared" ca="1" si="8"/>
        <v>0</v>
      </c>
      <c r="M34" s="181">
        <f t="shared" ca="1" si="9"/>
        <v>582.33000000000004</v>
      </c>
      <c r="N34" s="179">
        <f t="shared" ca="1" si="10"/>
        <v>490.16740407624542</v>
      </c>
      <c r="O34" s="180">
        <f t="shared" ca="1" si="11"/>
        <v>87.029539092061199</v>
      </c>
      <c r="P34" s="180">
        <f t="shared" ca="1" si="12"/>
        <v>5.1299728316933688</v>
      </c>
      <c r="Q34" s="180">
        <f t="shared" ca="1" si="13"/>
        <v>0</v>
      </c>
      <c r="R34" s="181">
        <f t="shared" ca="1" si="14"/>
        <v>582.32691599999998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535.29999999999995</v>
      </c>
      <c r="H35" s="182">
        <f t="shared" ca="1" si="2"/>
        <v>517.63509999999997</v>
      </c>
      <c r="I35" s="183">
        <f t="shared" ca="1" si="5"/>
        <v>425.48</v>
      </c>
      <c r="J35" s="180">
        <f t="shared" ca="1" si="6"/>
        <v>87.03</v>
      </c>
      <c r="K35" s="180">
        <f t="shared" ca="1" si="7"/>
        <v>5.13</v>
      </c>
      <c r="L35" s="180">
        <f t="shared" ca="1" si="8"/>
        <v>0</v>
      </c>
      <c r="M35" s="181">
        <f t="shared" ca="1" si="9"/>
        <v>517.64</v>
      </c>
      <c r="N35" s="179">
        <f t="shared" ca="1" si="10"/>
        <v>425.47597239007803</v>
      </c>
      <c r="O35" s="180">
        <f t="shared" ca="1" si="11"/>
        <v>87.029176170697781</v>
      </c>
      <c r="P35" s="180">
        <f t="shared" ca="1" si="12"/>
        <v>5.129951439224171</v>
      </c>
      <c r="Q35" s="180">
        <f t="shared" ca="1" si="13"/>
        <v>0</v>
      </c>
      <c r="R35" s="181">
        <f t="shared" ca="1" si="14"/>
        <v>517.63509999999997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540.90049999999997</v>
      </c>
      <c r="H36" s="182">
        <f t="shared" ca="1" si="2"/>
        <v>523.05078400000002</v>
      </c>
      <c r="I36" s="183">
        <f t="shared" ca="1" si="5"/>
        <v>431.33</v>
      </c>
      <c r="J36" s="180">
        <f t="shared" ca="1" si="6"/>
        <v>86.62</v>
      </c>
      <c r="K36" s="180">
        <f t="shared" ca="1" si="7"/>
        <v>5.0999999999999996</v>
      </c>
      <c r="L36" s="180">
        <f t="shared" ca="1" si="8"/>
        <v>0</v>
      </c>
      <c r="M36" s="181">
        <f t="shared" ca="1" si="9"/>
        <v>523.05000000000007</v>
      </c>
      <c r="N36" s="179">
        <f t="shared" ca="1" si="10"/>
        <v>431.3306465208297</v>
      </c>
      <c r="O36" s="180">
        <f t="shared" ca="1" si="11"/>
        <v>86.62012983477679</v>
      </c>
      <c r="P36" s="180">
        <f t="shared" ca="1" si="12"/>
        <v>5.100007644393461</v>
      </c>
      <c r="Q36" s="180">
        <f t="shared" ca="1" si="13"/>
        <v>0</v>
      </c>
      <c r="R36" s="181">
        <f t="shared" ca="1" si="14"/>
        <v>523.05078400000002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533.47</v>
      </c>
      <c r="H37" s="182">
        <f t="shared" ca="1" si="2"/>
        <v>515.86549000000002</v>
      </c>
      <c r="I37" s="183">
        <f t="shared" ca="1" si="5"/>
        <v>423.71</v>
      </c>
      <c r="J37" s="180">
        <f t="shared" ca="1" si="6"/>
        <v>87.03</v>
      </c>
      <c r="K37" s="180">
        <f t="shared" ca="1" si="7"/>
        <v>5.13</v>
      </c>
      <c r="L37" s="180">
        <f t="shared" ca="1" si="8"/>
        <v>0</v>
      </c>
      <c r="M37" s="181">
        <f t="shared" ca="1" si="9"/>
        <v>515.87</v>
      </c>
      <c r="N37" s="179">
        <f t="shared" ca="1" si="10"/>
        <v>423.70629570996567</v>
      </c>
      <c r="O37" s="180">
        <f t="shared" ca="1" si="11"/>
        <v>87.029239139124201</v>
      </c>
      <c r="P37" s="180">
        <f t="shared" ca="1" si="12"/>
        <v>5.1299551509101127</v>
      </c>
      <c r="Q37" s="180">
        <f t="shared" ca="1" si="13"/>
        <v>0</v>
      </c>
      <c r="R37" s="181">
        <f t="shared" ca="1" si="14"/>
        <v>515.86548999999991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515.47</v>
      </c>
      <c r="H38" s="182">
        <f t="shared" ca="1" si="2"/>
        <v>498.45949000000002</v>
      </c>
      <c r="I38" s="183">
        <f t="shared" ca="1" si="5"/>
        <v>406.3</v>
      </c>
      <c r="J38" s="180">
        <f t="shared" ca="1" si="6"/>
        <v>87.03</v>
      </c>
      <c r="K38" s="180">
        <f t="shared" ca="1" si="7"/>
        <v>5.13</v>
      </c>
      <c r="L38" s="180">
        <f t="shared" ca="1" si="8"/>
        <v>0</v>
      </c>
      <c r="M38" s="181">
        <f t="shared" ca="1" si="9"/>
        <v>498.46000000000004</v>
      </c>
      <c r="N38" s="179">
        <f t="shared" ca="1" si="10"/>
        <v>406.29958429362438</v>
      </c>
      <c r="O38" s="180">
        <f t="shared" ca="1" si="11"/>
        <v>87.02991095514183</v>
      </c>
      <c r="P38" s="180">
        <f t="shared" ca="1" si="12"/>
        <v>5.1299947512337996</v>
      </c>
      <c r="Q38" s="180">
        <f t="shared" ca="1" si="13"/>
        <v>0</v>
      </c>
      <c r="R38" s="181">
        <f t="shared" ca="1" si="14"/>
        <v>498.45949000000002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479.47</v>
      </c>
      <c r="H39" s="182">
        <f t="shared" ca="1" si="2"/>
        <v>463.64749</v>
      </c>
      <c r="I39" s="183">
        <f t="shared" ca="1" si="5"/>
        <v>371.49</v>
      </c>
      <c r="J39" s="180">
        <f t="shared" ca="1" si="6"/>
        <v>87.03</v>
      </c>
      <c r="K39" s="180">
        <f t="shared" ca="1" si="7"/>
        <v>5.13</v>
      </c>
      <c r="L39" s="180">
        <f t="shared" ca="1" si="8"/>
        <v>0</v>
      </c>
      <c r="M39" s="181">
        <f t="shared" ca="1" si="9"/>
        <v>463.65</v>
      </c>
      <c r="N39" s="179">
        <f t="shared" ca="1" si="10"/>
        <v>371.48798891426725</v>
      </c>
      <c r="O39" s="180">
        <f t="shared" ca="1" si="11"/>
        <v>87.029528857327733</v>
      </c>
      <c r="P39" s="180">
        <f t="shared" ca="1" si="12"/>
        <v>5.1299722284050473</v>
      </c>
      <c r="Q39" s="180">
        <f t="shared" ca="1" si="13"/>
        <v>0</v>
      </c>
      <c r="R39" s="181">
        <f t="shared" ca="1" si="14"/>
        <v>463.64749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479.47</v>
      </c>
      <c r="H40" s="182">
        <f t="shared" ca="1" si="2"/>
        <v>463.64749</v>
      </c>
      <c r="I40" s="183">
        <f t="shared" ca="1" si="5"/>
        <v>371.49</v>
      </c>
      <c r="J40" s="180">
        <f t="shared" ca="1" si="6"/>
        <v>87.03</v>
      </c>
      <c r="K40" s="180">
        <f t="shared" ca="1" si="7"/>
        <v>5.13</v>
      </c>
      <c r="L40" s="180">
        <f t="shared" ca="1" si="8"/>
        <v>0</v>
      </c>
      <c r="M40" s="181">
        <f t="shared" ca="1" si="9"/>
        <v>463.65</v>
      </c>
      <c r="N40" s="179">
        <f t="shared" ca="1" si="10"/>
        <v>371.48798891426725</v>
      </c>
      <c r="O40" s="180">
        <f t="shared" ca="1" si="11"/>
        <v>87.029528857327733</v>
      </c>
      <c r="P40" s="180">
        <f t="shared" ca="1" si="12"/>
        <v>5.1299722284050473</v>
      </c>
      <c r="Q40" s="180">
        <f t="shared" ca="1" si="13"/>
        <v>0</v>
      </c>
      <c r="R40" s="181">
        <f t="shared" ca="1" si="14"/>
        <v>463.64749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477.47</v>
      </c>
      <c r="H41" s="182">
        <f t="shared" ca="1" si="2"/>
        <v>461.71348999999998</v>
      </c>
      <c r="I41" s="183">
        <f t="shared" ca="1" si="5"/>
        <v>369.56</v>
      </c>
      <c r="J41" s="180">
        <f t="shared" ca="1" si="6"/>
        <v>87.03</v>
      </c>
      <c r="K41" s="180">
        <f t="shared" ca="1" si="7"/>
        <v>5.13</v>
      </c>
      <c r="L41" s="180">
        <f t="shared" ca="1" si="8"/>
        <v>0</v>
      </c>
      <c r="M41" s="181">
        <f t="shared" ca="1" si="9"/>
        <v>461.72</v>
      </c>
      <c r="N41" s="179">
        <f t="shared" ca="1" si="10"/>
        <v>369.55478940570038</v>
      </c>
      <c r="O41" s="180">
        <f t="shared" ca="1" si="11"/>
        <v>87.028772924499691</v>
      </c>
      <c r="P41" s="180">
        <f t="shared" ca="1" si="12"/>
        <v>5.1299276697998781</v>
      </c>
      <c r="Q41" s="180">
        <f t="shared" ca="1" si="13"/>
        <v>0</v>
      </c>
      <c r="R41" s="181">
        <f t="shared" ca="1" si="14"/>
        <v>461.71348999999992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485.47</v>
      </c>
      <c r="H42" s="182">
        <f t="shared" ca="1" si="2"/>
        <v>469.44949000000003</v>
      </c>
      <c r="I42" s="183">
        <f t="shared" ca="1" si="5"/>
        <v>377.29</v>
      </c>
      <c r="J42" s="180">
        <f t="shared" ca="1" si="6"/>
        <v>87.03</v>
      </c>
      <c r="K42" s="180">
        <f t="shared" ca="1" si="7"/>
        <v>5.13</v>
      </c>
      <c r="L42" s="180">
        <f t="shared" ca="1" si="8"/>
        <v>0</v>
      </c>
      <c r="M42" s="181">
        <f t="shared" ca="1" si="9"/>
        <v>469.45000000000005</v>
      </c>
      <c r="N42" s="179">
        <f t="shared" ca="1" si="10"/>
        <v>377.28959012056663</v>
      </c>
      <c r="O42" s="180">
        <f t="shared" ca="1" si="11"/>
        <v>87.02990545255085</v>
      </c>
      <c r="P42" s="180">
        <f t="shared" ca="1" si="12"/>
        <v>5.1299944268825222</v>
      </c>
      <c r="Q42" s="180">
        <f t="shared" ca="1" si="13"/>
        <v>0</v>
      </c>
      <c r="R42" s="181">
        <f t="shared" ca="1" si="14"/>
        <v>469.44949000000003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487.47</v>
      </c>
      <c r="H43" s="182">
        <f t="shared" ca="1" si="2"/>
        <v>471.38348999999999</v>
      </c>
      <c r="I43" s="183">
        <f t="shared" ca="1" si="5"/>
        <v>379.23</v>
      </c>
      <c r="J43" s="180">
        <f t="shared" ca="1" si="6"/>
        <v>87.03</v>
      </c>
      <c r="K43" s="180">
        <f t="shared" ca="1" si="7"/>
        <v>5.13</v>
      </c>
      <c r="L43" s="180">
        <f t="shared" ca="1" si="8"/>
        <v>0</v>
      </c>
      <c r="M43" s="181">
        <f t="shared" ca="1" si="9"/>
        <v>471.39</v>
      </c>
      <c r="N43" s="179">
        <f t="shared" ca="1" si="10"/>
        <v>379.22476274995228</v>
      </c>
      <c r="O43" s="180">
        <f t="shared" ca="1" si="11"/>
        <v>87.028798096480628</v>
      </c>
      <c r="P43" s="180">
        <f t="shared" ca="1" si="12"/>
        <v>5.1299291535671099</v>
      </c>
      <c r="Q43" s="180">
        <f t="shared" ca="1" si="13"/>
        <v>0</v>
      </c>
      <c r="R43" s="181">
        <f t="shared" ca="1" si="14"/>
        <v>471.38348999999999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480.47</v>
      </c>
      <c r="H44" s="182">
        <f t="shared" ca="1" si="2"/>
        <v>464.61448999999999</v>
      </c>
      <c r="I44" s="183">
        <f t="shared" ca="1" si="5"/>
        <v>372.46</v>
      </c>
      <c r="J44" s="180">
        <f t="shared" ca="1" si="6"/>
        <v>87.03</v>
      </c>
      <c r="K44" s="180">
        <f t="shared" ca="1" si="7"/>
        <v>5.13</v>
      </c>
      <c r="L44" s="180">
        <f t="shared" ca="1" si="8"/>
        <v>0</v>
      </c>
      <c r="M44" s="181">
        <f t="shared" ca="1" si="9"/>
        <v>464.62</v>
      </c>
      <c r="N44" s="179">
        <f t="shared" ca="1" si="10"/>
        <v>372.45558293960653</v>
      </c>
      <c r="O44" s="180">
        <f t="shared" ca="1" si="11"/>
        <v>87.028967897852013</v>
      </c>
      <c r="P44" s="180">
        <f t="shared" ca="1" si="12"/>
        <v>5.1299391625414312</v>
      </c>
      <c r="Q44" s="180">
        <f t="shared" ca="1" si="13"/>
        <v>0</v>
      </c>
      <c r="R44" s="181">
        <f t="shared" ca="1" si="14"/>
        <v>464.61448999999993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405.3</v>
      </c>
      <c r="H45" s="182">
        <f t="shared" ca="1" si="2"/>
        <v>391.92509999999999</v>
      </c>
      <c r="I45" s="183">
        <f t="shared" ca="1" si="5"/>
        <v>299.77</v>
      </c>
      <c r="J45" s="180">
        <f t="shared" ca="1" si="6"/>
        <v>87.03</v>
      </c>
      <c r="K45" s="180">
        <f t="shared" ca="1" si="7"/>
        <v>5.13</v>
      </c>
      <c r="L45" s="180">
        <f t="shared" ca="1" si="8"/>
        <v>0</v>
      </c>
      <c r="M45" s="181">
        <f t="shared" ca="1" si="9"/>
        <v>391.92999999999995</v>
      </c>
      <c r="N45" s="179">
        <f t="shared" ca="1" si="10"/>
        <v>299.76625220575102</v>
      </c>
      <c r="O45" s="180">
        <f t="shared" ca="1" si="11"/>
        <v>87.028911930701923</v>
      </c>
      <c r="P45" s="180">
        <f t="shared" ca="1" si="12"/>
        <v>5.129935863547062</v>
      </c>
      <c r="Q45" s="180">
        <f t="shared" ca="1" si="13"/>
        <v>0</v>
      </c>
      <c r="R45" s="181">
        <f t="shared" ca="1" si="14"/>
        <v>391.92510000000004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375.35</v>
      </c>
      <c r="H46" s="182">
        <f t="shared" ca="1" si="2"/>
        <v>362.96345000000002</v>
      </c>
      <c r="I46" s="183">
        <f t="shared" ca="1" si="5"/>
        <v>270.81</v>
      </c>
      <c r="J46" s="180">
        <f t="shared" ca="1" si="6"/>
        <v>87.03</v>
      </c>
      <c r="K46" s="180">
        <f t="shared" ca="1" si="7"/>
        <v>5.13</v>
      </c>
      <c r="L46" s="180">
        <f t="shared" ca="1" si="8"/>
        <v>0</v>
      </c>
      <c r="M46" s="181">
        <f t="shared" ca="1" si="9"/>
        <v>362.97</v>
      </c>
      <c r="N46" s="179">
        <f t="shared" ca="1" si="10"/>
        <v>270.80511307959335</v>
      </c>
      <c r="O46" s="180">
        <f t="shared" ca="1" si="11"/>
        <v>87.028429494173068</v>
      </c>
      <c r="P46" s="180">
        <f t="shared" ca="1" si="12"/>
        <v>5.1299074262335731</v>
      </c>
      <c r="Q46" s="180">
        <f t="shared" ca="1" si="13"/>
        <v>0</v>
      </c>
      <c r="R46" s="181">
        <f t="shared" ca="1" si="14"/>
        <v>362.96344999999997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375.35</v>
      </c>
      <c r="H47" s="182">
        <f t="shared" ca="1" si="2"/>
        <v>362.96345000000002</v>
      </c>
      <c r="I47" s="183">
        <f t="shared" ca="1" si="5"/>
        <v>270.81</v>
      </c>
      <c r="J47" s="180">
        <f t="shared" ca="1" si="6"/>
        <v>87.03</v>
      </c>
      <c r="K47" s="180">
        <f t="shared" ca="1" si="7"/>
        <v>5.13</v>
      </c>
      <c r="L47" s="180">
        <f t="shared" ca="1" si="8"/>
        <v>0</v>
      </c>
      <c r="M47" s="181">
        <f t="shared" ca="1" si="9"/>
        <v>362.97</v>
      </c>
      <c r="N47" s="179">
        <f t="shared" ca="1" si="10"/>
        <v>270.80511307959335</v>
      </c>
      <c r="O47" s="180">
        <f t="shared" ca="1" si="11"/>
        <v>87.028429494173068</v>
      </c>
      <c r="P47" s="180">
        <f t="shared" ca="1" si="12"/>
        <v>5.1299074262335731</v>
      </c>
      <c r="Q47" s="180">
        <f t="shared" ca="1" si="13"/>
        <v>0</v>
      </c>
      <c r="R47" s="181">
        <f t="shared" ca="1" si="14"/>
        <v>362.96344999999997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375.35</v>
      </c>
      <c r="H48" s="182">
        <f t="shared" ca="1" si="2"/>
        <v>362.96345000000002</v>
      </c>
      <c r="I48" s="183">
        <f t="shared" ca="1" si="5"/>
        <v>270.81</v>
      </c>
      <c r="J48" s="180">
        <f t="shared" ca="1" si="6"/>
        <v>87.03</v>
      </c>
      <c r="K48" s="180">
        <f t="shared" ca="1" si="7"/>
        <v>5.13</v>
      </c>
      <c r="L48" s="180">
        <f t="shared" ca="1" si="8"/>
        <v>0</v>
      </c>
      <c r="M48" s="181">
        <f t="shared" ca="1" si="9"/>
        <v>362.97</v>
      </c>
      <c r="N48" s="179">
        <f t="shared" ca="1" si="10"/>
        <v>270.80511307959335</v>
      </c>
      <c r="O48" s="180">
        <f t="shared" ca="1" si="11"/>
        <v>87.028429494173068</v>
      </c>
      <c r="P48" s="180">
        <f t="shared" ca="1" si="12"/>
        <v>5.1299074262335731</v>
      </c>
      <c r="Q48" s="180">
        <f t="shared" ca="1" si="13"/>
        <v>0</v>
      </c>
      <c r="R48" s="181">
        <f t="shared" ca="1" si="14"/>
        <v>362.96344999999997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375.35</v>
      </c>
      <c r="H49" s="182">
        <f t="shared" ca="1" si="2"/>
        <v>362.96345000000002</v>
      </c>
      <c r="I49" s="183">
        <f t="shared" ca="1" si="5"/>
        <v>270.81</v>
      </c>
      <c r="J49" s="180">
        <f t="shared" ca="1" si="6"/>
        <v>87.03</v>
      </c>
      <c r="K49" s="180">
        <f t="shared" ca="1" si="7"/>
        <v>5.13</v>
      </c>
      <c r="L49" s="180">
        <f t="shared" ca="1" si="8"/>
        <v>0</v>
      </c>
      <c r="M49" s="181">
        <f t="shared" ca="1" si="9"/>
        <v>362.97</v>
      </c>
      <c r="N49" s="179">
        <f t="shared" ca="1" si="10"/>
        <v>270.80511307959335</v>
      </c>
      <c r="O49" s="180">
        <f t="shared" ca="1" si="11"/>
        <v>87.028429494173068</v>
      </c>
      <c r="P49" s="180">
        <f t="shared" ca="1" si="12"/>
        <v>5.1299074262335731</v>
      </c>
      <c r="Q49" s="180">
        <f t="shared" ca="1" si="13"/>
        <v>0</v>
      </c>
      <c r="R49" s="181">
        <f t="shared" ca="1" si="14"/>
        <v>362.96344999999997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375.35</v>
      </c>
      <c r="H50" s="182">
        <f t="shared" ca="1" si="2"/>
        <v>362.96345000000002</v>
      </c>
      <c r="I50" s="183">
        <f t="shared" ca="1" si="5"/>
        <v>270.81</v>
      </c>
      <c r="J50" s="180">
        <f t="shared" ca="1" si="6"/>
        <v>87.03</v>
      </c>
      <c r="K50" s="180">
        <f t="shared" ca="1" si="7"/>
        <v>5.13</v>
      </c>
      <c r="L50" s="180">
        <f t="shared" ca="1" si="8"/>
        <v>0</v>
      </c>
      <c r="M50" s="181">
        <f t="shared" ca="1" si="9"/>
        <v>362.97</v>
      </c>
      <c r="N50" s="179">
        <f t="shared" ca="1" si="10"/>
        <v>270.80511307959335</v>
      </c>
      <c r="O50" s="180">
        <f t="shared" ca="1" si="11"/>
        <v>87.028429494173068</v>
      </c>
      <c r="P50" s="180">
        <f t="shared" ca="1" si="12"/>
        <v>5.1299074262335731</v>
      </c>
      <c r="Q50" s="180">
        <f t="shared" ca="1" si="13"/>
        <v>0</v>
      </c>
      <c r="R50" s="181">
        <f t="shared" ca="1" si="14"/>
        <v>362.96344999999997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375.35</v>
      </c>
      <c r="H51" s="182">
        <f t="shared" ca="1" si="2"/>
        <v>362.96345000000002</v>
      </c>
      <c r="I51" s="183">
        <f t="shared" ca="1" si="5"/>
        <v>270.81</v>
      </c>
      <c r="J51" s="180">
        <f t="shared" ca="1" si="6"/>
        <v>87.03</v>
      </c>
      <c r="K51" s="180">
        <f t="shared" ca="1" si="7"/>
        <v>5.13</v>
      </c>
      <c r="L51" s="180">
        <f t="shared" ca="1" si="8"/>
        <v>0</v>
      </c>
      <c r="M51" s="181">
        <f t="shared" ca="1" si="9"/>
        <v>362.97</v>
      </c>
      <c r="N51" s="179">
        <f t="shared" ca="1" si="10"/>
        <v>270.80511307959335</v>
      </c>
      <c r="O51" s="180">
        <f t="shared" ca="1" si="11"/>
        <v>87.028429494173068</v>
      </c>
      <c r="P51" s="180">
        <f t="shared" ca="1" si="12"/>
        <v>5.1299074262335731</v>
      </c>
      <c r="Q51" s="180">
        <f t="shared" ca="1" si="13"/>
        <v>0</v>
      </c>
      <c r="R51" s="181">
        <f t="shared" ca="1" si="14"/>
        <v>362.96344999999997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375.35</v>
      </c>
      <c r="H52" s="182">
        <f t="shared" ca="1" si="2"/>
        <v>362.96345000000002</v>
      </c>
      <c r="I52" s="183">
        <f t="shared" ca="1" si="5"/>
        <v>270.81</v>
      </c>
      <c r="J52" s="180">
        <f t="shared" ca="1" si="6"/>
        <v>87.03</v>
      </c>
      <c r="K52" s="180">
        <f t="shared" ca="1" si="7"/>
        <v>5.13</v>
      </c>
      <c r="L52" s="180">
        <f t="shared" ca="1" si="8"/>
        <v>0</v>
      </c>
      <c r="M52" s="181">
        <f t="shared" ca="1" si="9"/>
        <v>362.97</v>
      </c>
      <c r="N52" s="179">
        <f t="shared" ca="1" si="10"/>
        <v>270.80511307959335</v>
      </c>
      <c r="O52" s="180">
        <f t="shared" ca="1" si="11"/>
        <v>87.028429494173068</v>
      </c>
      <c r="P52" s="180">
        <f t="shared" ca="1" si="12"/>
        <v>5.1299074262335731</v>
      </c>
      <c r="Q52" s="180">
        <f t="shared" ca="1" si="13"/>
        <v>0</v>
      </c>
      <c r="R52" s="181">
        <f t="shared" ca="1" si="14"/>
        <v>362.96344999999997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375.35</v>
      </c>
      <c r="H53" s="182">
        <f t="shared" ca="1" si="2"/>
        <v>362.96345000000002</v>
      </c>
      <c r="I53" s="183">
        <f t="shared" ca="1" si="5"/>
        <v>270.81</v>
      </c>
      <c r="J53" s="180">
        <f t="shared" ca="1" si="6"/>
        <v>87.03</v>
      </c>
      <c r="K53" s="180">
        <f t="shared" ca="1" si="7"/>
        <v>5.13</v>
      </c>
      <c r="L53" s="180">
        <f t="shared" ca="1" si="8"/>
        <v>0</v>
      </c>
      <c r="M53" s="181">
        <f t="shared" ca="1" si="9"/>
        <v>362.97</v>
      </c>
      <c r="N53" s="179">
        <f t="shared" ca="1" si="10"/>
        <v>270.80511307959335</v>
      </c>
      <c r="O53" s="180">
        <f t="shared" ca="1" si="11"/>
        <v>87.028429494173068</v>
      </c>
      <c r="P53" s="180">
        <f t="shared" ca="1" si="12"/>
        <v>5.1299074262335731</v>
      </c>
      <c r="Q53" s="180">
        <f t="shared" ca="1" si="13"/>
        <v>0</v>
      </c>
      <c r="R53" s="181">
        <f t="shared" ca="1" si="14"/>
        <v>362.96344999999997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375.35</v>
      </c>
      <c r="H54" s="182">
        <f t="shared" ca="1" si="2"/>
        <v>362.96345000000002</v>
      </c>
      <c r="I54" s="183">
        <f t="shared" ca="1" si="5"/>
        <v>270.81</v>
      </c>
      <c r="J54" s="180">
        <f t="shared" ca="1" si="6"/>
        <v>87.03</v>
      </c>
      <c r="K54" s="180">
        <f t="shared" ca="1" si="7"/>
        <v>5.13</v>
      </c>
      <c r="L54" s="180">
        <f t="shared" ca="1" si="8"/>
        <v>0</v>
      </c>
      <c r="M54" s="181">
        <f t="shared" ca="1" si="9"/>
        <v>362.97</v>
      </c>
      <c r="N54" s="179">
        <f t="shared" ca="1" si="10"/>
        <v>270.80511307959335</v>
      </c>
      <c r="O54" s="180">
        <f t="shared" ca="1" si="11"/>
        <v>87.028429494173068</v>
      </c>
      <c r="P54" s="180">
        <f t="shared" ca="1" si="12"/>
        <v>5.1299074262335731</v>
      </c>
      <c r="Q54" s="180">
        <f t="shared" ca="1" si="13"/>
        <v>0</v>
      </c>
      <c r="R54" s="181">
        <f t="shared" ca="1" si="14"/>
        <v>362.96344999999997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375.35</v>
      </c>
      <c r="H55" s="182">
        <f t="shared" ca="1" si="2"/>
        <v>362.96345000000002</v>
      </c>
      <c r="I55" s="183">
        <f t="shared" ca="1" si="5"/>
        <v>270.81</v>
      </c>
      <c r="J55" s="180">
        <f t="shared" ca="1" si="6"/>
        <v>87.03</v>
      </c>
      <c r="K55" s="180">
        <f t="shared" ca="1" si="7"/>
        <v>5.13</v>
      </c>
      <c r="L55" s="180">
        <f t="shared" ca="1" si="8"/>
        <v>0</v>
      </c>
      <c r="M55" s="181">
        <f t="shared" ca="1" si="9"/>
        <v>362.97</v>
      </c>
      <c r="N55" s="179">
        <f t="shared" ca="1" si="10"/>
        <v>270.80511307959335</v>
      </c>
      <c r="O55" s="180">
        <f t="shared" ca="1" si="11"/>
        <v>87.028429494173068</v>
      </c>
      <c r="P55" s="180">
        <f t="shared" ca="1" si="12"/>
        <v>5.1299074262335731</v>
      </c>
      <c r="Q55" s="180">
        <f t="shared" ca="1" si="13"/>
        <v>0</v>
      </c>
      <c r="R55" s="181">
        <f t="shared" ca="1" si="14"/>
        <v>362.96344999999997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375.35</v>
      </c>
      <c r="H56" s="182">
        <f t="shared" ca="1" si="2"/>
        <v>362.96345000000002</v>
      </c>
      <c r="I56" s="183">
        <f t="shared" ca="1" si="5"/>
        <v>270.81</v>
      </c>
      <c r="J56" s="180">
        <f t="shared" ca="1" si="6"/>
        <v>87.03</v>
      </c>
      <c r="K56" s="180">
        <f t="shared" ca="1" si="7"/>
        <v>5.13</v>
      </c>
      <c r="L56" s="180">
        <f t="shared" ca="1" si="8"/>
        <v>0</v>
      </c>
      <c r="M56" s="181">
        <f t="shared" ca="1" si="9"/>
        <v>362.97</v>
      </c>
      <c r="N56" s="179">
        <f t="shared" ca="1" si="10"/>
        <v>270.80511307959335</v>
      </c>
      <c r="O56" s="180">
        <f t="shared" ca="1" si="11"/>
        <v>87.028429494173068</v>
      </c>
      <c r="P56" s="180">
        <f t="shared" ca="1" si="12"/>
        <v>5.1299074262335731</v>
      </c>
      <c r="Q56" s="180">
        <f t="shared" ca="1" si="13"/>
        <v>0</v>
      </c>
      <c r="R56" s="181">
        <f t="shared" ca="1" si="14"/>
        <v>362.96344999999997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375.35</v>
      </c>
      <c r="H57" s="182">
        <f t="shared" ca="1" si="2"/>
        <v>362.96345000000002</v>
      </c>
      <c r="I57" s="183">
        <f t="shared" ca="1" si="5"/>
        <v>270.81</v>
      </c>
      <c r="J57" s="180">
        <f t="shared" ca="1" si="6"/>
        <v>87.03</v>
      </c>
      <c r="K57" s="180">
        <f t="shared" ca="1" si="7"/>
        <v>5.13</v>
      </c>
      <c r="L57" s="180">
        <f t="shared" ca="1" si="8"/>
        <v>0</v>
      </c>
      <c r="M57" s="181">
        <f t="shared" ca="1" si="9"/>
        <v>362.97</v>
      </c>
      <c r="N57" s="179">
        <f t="shared" ca="1" si="10"/>
        <v>270.80511307959335</v>
      </c>
      <c r="O57" s="180">
        <f t="shared" ca="1" si="11"/>
        <v>87.028429494173068</v>
      </c>
      <c r="P57" s="180">
        <f t="shared" ca="1" si="12"/>
        <v>5.1299074262335731</v>
      </c>
      <c r="Q57" s="180">
        <f t="shared" ca="1" si="13"/>
        <v>0</v>
      </c>
      <c r="R57" s="181">
        <f t="shared" ca="1" si="14"/>
        <v>362.96344999999997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375.35</v>
      </c>
      <c r="H58" s="182">
        <f t="shared" ca="1" si="2"/>
        <v>362.96345000000002</v>
      </c>
      <c r="I58" s="183">
        <f t="shared" ca="1" si="5"/>
        <v>270.81</v>
      </c>
      <c r="J58" s="180">
        <f t="shared" ca="1" si="6"/>
        <v>87.03</v>
      </c>
      <c r="K58" s="180">
        <f t="shared" ca="1" si="7"/>
        <v>5.13</v>
      </c>
      <c r="L58" s="180">
        <f t="shared" ca="1" si="8"/>
        <v>0</v>
      </c>
      <c r="M58" s="181">
        <f t="shared" ca="1" si="9"/>
        <v>362.97</v>
      </c>
      <c r="N58" s="179">
        <f t="shared" ca="1" si="10"/>
        <v>270.80511307959335</v>
      </c>
      <c r="O58" s="180">
        <f t="shared" ca="1" si="11"/>
        <v>87.028429494173068</v>
      </c>
      <c r="P58" s="180">
        <f t="shared" ca="1" si="12"/>
        <v>5.1299074262335731</v>
      </c>
      <c r="Q58" s="180">
        <f t="shared" ca="1" si="13"/>
        <v>0</v>
      </c>
      <c r="R58" s="181">
        <f t="shared" ca="1" si="14"/>
        <v>362.96344999999997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377.35</v>
      </c>
      <c r="H59" s="182">
        <f t="shared" ca="1" si="2"/>
        <v>364.89744999999999</v>
      </c>
      <c r="I59" s="183">
        <f t="shared" ca="1" si="5"/>
        <v>270.81</v>
      </c>
      <c r="J59" s="180">
        <f t="shared" ca="1" si="6"/>
        <v>88.96</v>
      </c>
      <c r="K59" s="180">
        <f t="shared" ca="1" si="7"/>
        <v>5.13</v>
      </c>
      <c r="L59" s="180">
        <f t="shared" ca="1" si="8"/>
        <v>0</v>
      </c>
      <c r="M59" s="181">
        <f t="shared" ca="1" si="9"/>
        <v>364.9</v>
      </c>
      <c r="N59" s="179">
        <f t="shared" ca="1" si="10"/>
        <v>270.8081075212387</v>
      </c>
      <c r="O59" s="180">
        <f t="shared" ca="1" si="11"/>
        <v>88.959378328309128</v>
      </c>
      <c r="P59" s="180">
        <f t="shared" ca="1" si="12"/>
        <v>5.1299641504521789</v>
      </c>
      <c r="Q59" s="180">
        <f t="shared" ca="1" si="13"/>
        <v>0</v>
      </c>
      <c r="R59" s="181">
        <f t="shared" ca="1" si="14"/>
        <v>364.89744999999999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377.35</v>
      </c>
      <c r="H60" s="182">
        <f t="shared" ca="1" si="2"/>
        <v>364.89744999999999</v>
      </c>
      <c r="I60" s="183">
        <f t="shared" ca="1" si="5"/>
        <v>270.81</v>
      </c>
      <c r="J60" s="180">
        <f t="shared" ca="1" si="6"/>
        <v>88.96</v>
      </c>
      <c r="K60" s="180">
        <f t="shared" ca="1" si="7"/>
        <v>5.13</v>
      </c>
      <c r="L60" s="180">
        <f t="shared" ca="1" si="8"/>
        <v>0</v>
      </c>
      <c r="M60" s="181">
        <f t="shared" ca="1" si="9"/>
        <v>364.9</v>
      </c>
      <c r="N60" s="179">
        <f t="shared" ca="1" si="10"/>
        <v>270.8081075212387</v>
      </c>
      <c r="O60" s="180">
        <f t="shared" ca="1" si="11"/>
        <v>88.959378328309128</v>
      </c>
      <c r="P60" s="180">
        <f t="shared" ca="1" si="12"/>
        <v>5.1299641504521789</v>
      </c>
      <c r="Q60" s="180">
        <f t="shared" ca="1" si="13"/>
        <v>0</v>
      </c>
      <c r="R60" s="181">
        <f t="shared" ca="1" si="14"/>
        <v>364.89744999999999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412.3</v>
      </c>
      <c r="H61" s="182">
        <f t="shared" ca="1" si="2"/>
        <v>398.69409999999999</v>
      </c>
      <c r="I61" s="183">
        <f t="shared" ca="1" si="5"/>
        <v>304.60000000000002</v>
      </c>
      <c r="J61" s="180">
        <f t="shared" ca="1" si="6"/>
        <v>88.96</v>
      </c>
      <c r="K61" s="180">
        <f t="shared" ca="1" si="7"/>
        <v>5.13</v>
      </c>
      <c r="L61" s="180">
        <f t="shared" ca="1" si="8"/>
        <v>0</v>
      </c>
      <c r="M61" s="181">
        <f t="shared" ca="1" si="9"/>
        <v>398.69</v>
      </c>
      <c r="N61" s="179">
        <f t="shared" ca="1" si="10"/>
        <v>304.60313240863832</v>
      </c>
      <c r="O61" s="180">
        <f t="shared" ca="1" si="11"/>
        <v>88.960914836088179</v>
      </c>
      <c r="P61" s="180">
        <f t="shared" ca="1" si="12"/>
        <v>5.1300527552735202</v>
      </c>
      <c r="Q61" s="180">
        <f t="shared" ca="1" si="13"/>
        <v>0</v>
      </c>
      <c r="R61" s="181">
        <f t="shared" ca="1" si="14"/>
        <v>398.69410000000005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427.3</v>
      </c>
      <c r="H62" s="182">
        <f t="shared" ca="1" si="2"/>
        <v>413.19909999999999</v>
      </c>
      <c r="I62" s="183">
        <f t="shared" ca="1" si="5"/>
        <v>319.11</v>
      </c>
      <c r="J62" s="180">
        <f t="shared" ca="1" si="6"/>
        <v>88.96</v>
      </c>
      <c r="K62" s="180">
        <f t="shared" ca="1" si="7"/>
        <v>5.13</v>
      </c>
      <c r="L62" s="180">
        <f t="shared" ca="1" si="8"/>
        <v>0</v>
      </c>
      <c r="M62" s="181">
        <f t="shared" ca="1" si="9"/>
        <v>413.2</v>
      </c>
      <c r="N62" s="179">
        <f t="shared" ca="1" si="10"/>
        <v>319.10930493949661</v>
      </c>
      <c r="O62" s="180">
        <f t="shared" ca="1" si="11"/>
        <v>88.959806234269109</v>
      </c>
      <c r="P62" s="180">
        <f t="shared" ca="1" si="12"/>
        <v>5.1299888262342686</v>
      </c>
      <c r="Q62" s="180">
        <f t="shared" ca="1" si="13"/>
        <v>0</v>
      </c>
      <c r="R62" s="181">
        <f t="shared" ca="1" si="14"/>
        <v>413.19909999999999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442.3</v>
      </c>
      <c r="H63" s="182">
        <f t="shared" ca="1" si="2"/>
        <v>427.70409999999998</v>
      </c>
      <c r="I63" s="183">
        <f t="shared" ca="1" si="5"/>
        <v>333.61</v>
      </c>
      <c r="J63" s="180">
        <f t="shared" ca="1" si="6"/>
        <v>88.96</v>
      </c>
      <c r="K63" s="180">
        <f t="shared" ca="1" si="7"/>
        <v>5.13</v>
      </c>
      <c r="L63" s="180">
        <f t="shared" ca="1" si="8"/>
        <v>0</v>
      </c>
      <c r="M63" s="181">
        <f t="shared" ca="1" si="9"/>
        <v>427.7</v>
      </c>
      <c r="N63" s="179">
        <f t="shared" ca="1" si="10"/>
        <v>333.61319803834465</v>
      </c>
      <c r="O63" s="180">
        <f t="shared" ca="1" si="11"/>
        <v>88.960852784662137</v>
      </c>
      <c r="P63" s="180">
        <f t="shared" ca="1" si="12"/>
        <v>5.1300491769932197</v>
      </c>
      <c r="Q63" s="180">
        <f t="shared" ca="1" si="13"/>
        <v>0</v>
      </c>
      <c r="R63" s="181">
        <f t="shared" ca="1" si="14"/>
        <v>427.70410000000004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445.58</v>
      </c>
      <c r="H64" s="182">
        <f t="shared" ca="1" si="2"/>
        <v>430.87585999999999</v>
      </c>
      <c r="I64" s="183">
        <f t="shared" ca="1" si="5"/>
        <v>336.79</v>
      </c>
      <c r="J64" s="180">
        <f t="shared" ca="1" si="6"/>
        <v>88.96</v>
      </c>
      <c r="K64" s="180">
        <f t="shared" ca="1" si="7"/>
        <v>5.13</v>
      </c>
      <c r="L64" s="180">
        <f t="shared" ca="1" si="8"/>
        <v>0</v>
      </c>
      <c r="M64" s="181">
        <f t="shared" ca="1" si="9"/>
        <v>430.88</v>
      </c>
      <c r="N64" s="179">
        <f t="shared" ca="1" si="10"/>
        <v>336.78676403963982</v>
      </c>
      <c r="O64" s="180">
        <f t="shared" ca="1" si="11"/>
        <v>88.959145250649826</v>
      </c>
      <c r="P64" s="180">
        <f t="shared" ca="1" si="12"/>
        <v>5.1299507097103598</v>
      </c>
      <c r="Q64" s="180">
        <f t="shared" ca="1" si="13"/>
        <v>0</v>
      </c>
      <c r="R64" s="181">
        <f t="shared" ca="1" si="14"/>
        <v>430.87586000000005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475.49</v>
      </c>
      <c r="H65" s="182">
        <f t="shared" ca="1" si="2"/>
        <v>459.79883000000001</v>
      </c>
      <c r="I65" s="183">
        <f t="shared" ca="1" si="5"/>
        <v>367.64</v>
      </c>
      <c r="J65" s="180">
        <f t="shared" ca="1" si="6"/>
        <v>87.03</v>
      </c>
      <c r="K65" s="180">
        <f t="shared" ca="1" si="7"/>
        <v>5.13</v>
      </c>
      <c r="L65" s="180">
        <f t="shared" ca="1" si="8"/>
        <v>0</v>
      </c>
      <c r="M65" s="181">
        <f t="shared" ca="1" si="9"/>
        <v>459.79999999999995</v>
      </c>
      <c r="N65" s="179">
        <f t="shared" ca="1" si="10"/>
        <v>367.63906450891693</v>
      </c>
      <c r="O65" s="180">
        <f t="shared" ca="1" si="11"/>
        <v>87.029778544802099</v>
      </c>
      <c r="P65" s="180">
        <f t="shared" ca="1" si="12"/>
        <v>5.1299869462809919</v>
      </c>
      <c r="Q65" s="180">
        <f t="shared" ca="1" si="13"/>
        <v>0</v>
      </c>
      <c r="R65" s="181">
        <f t="shared" ca="1" si="14"/>
        <v>459.79883000000001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515.29999999999995</v>
      </c>
      <c r="H66" s="182">
        <f t="shared" ca="1" si="2"/>
        <v>498.29509999999999</v>
      </c>
      <c r="I66" s="183">
        <f t="shared" ca="1" si="5"/>
        <v>406.14</v>
      </c>
      <c r="J66" s="180">
        <f t="shared" ca="1" si="6"/>
        <v>87.03</v>
      </c>
      <c r="K66" s="180">
        <f t="shared" ca="1" si="7"/>
        <v>5.13</v>
      </c>
      <c r="L66" s="180">
        <f t="shared" ca="1" si="8"/>
        <v>0</v>
      </c>
      <c r="M66" s="181">
        <f t="shared" ca="1" si="9"/>
        <v>498.29999999999995</v>
      </c>
      <c r="N66" s="179">
        <f t="shared" ca="1" si="10"/>
        <v>406.13600624924743</v>
      </c>
      <c r="O66" s="180">
        <f t="shared" ca="1" si="11"/>
        <v>87.02914419626731</v>
      </c>
      <c r="P66" s="180">
        <f t="shared" ca="1" si="12"/>
        <v>5.1299495544852505</v>
      </c>
      <c r="Q66" s="180">
        <f t="shared" ca="1" si="13"/>
        <v>0</v>
      </c>
      <c r="R66" s="181">
        <f t="shared" ca="1" si="14"/>
        <v>498.29510000000005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609.06106799999998</v>
      </c>
      <c r="H67" s="182">
        <f t="shared" ref="H67:H98" ca="1" si="17">INDIRECT("ISGS_Delhi_pp!" &amp; $V$3 &amp; X67)</f>
        <v>588.96205299999997</v>
      </c>
      <c r="I67" s="183">
        <f t="shared" ca="1" si="5"/>
        <v>479.82</v>
      </c>
      <c r="J67" s="180">
        <f t="shared" ca="1" si="6"/>
        <v>104.12</v>
      </c>
      <c r="K67" s="180">
        <f t="shared" ca="1" si="7"/>
        <v>5.0199999999999996</v>
      </c>
      <c r="L67" s="180">
        <f t="shared" ca="1" si="8"/>
        <v>0</v>
      </c>
      <c r="M67" s="181">
        <f t="shared" ca="1" si="9"/>
        <v>588.96</v>
      </c>
      <c r="N67" s="179">
        <f t="shared" ca="1" si="10"/>
        <v>479.82167255918904</v>
      </c>
      <c r="O67" s="180">
        <f t="shared" ca="1" si="11"/>
        <v>104.12036294206736</v>
      </c>
      <c r="P67" s="180">
        <f t="shared" ca="1" si="12"/>
        <v>5.0200174987435471</v>
      </c>
      <c r="Q67" s="180">
        <f t="shared" ca="1" si="13"/>
        <v>0</v>
      </c>
      <c r="R67" s="181">
        <f t="shared" ca="1" si="14"/>
        <v>588.96205299999997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602.19949999999994</v>
      </c>
      <c r="H68" s="182">
        <f t="shared" ca="1" si="17"/>
        <v>582.32691599999998</v>
      </c>
      <c r="I68" s="183">
        <f t="shared" ref="I68:I98" ca="1" si="20">INDIRECT("BRPL_EOD!" &amp; $V$3 &amp; X68)</f>
        <v>490.17</v>
      </c>
      <c r="J68" s="180">
        <f t="shared" ref="J68:J98" ca="1" si="21">INDIRECT("BYPL_EOD!" &amp; $V$3 &amp; X68)</f>
        <v>87.03</v>
      </c>
      <c r="K68" s="180">
        <f t="shared" ref="K68:K98" ca="1" si="22">INDIRECT("TPDDL_EOD!" &amp; $V$3 &amp; X68)</f>
        <v>5.13</v>
      </c>
      <c r="L68" s="180">
        <f t="shared" ref="L68:L98" ca="1" si="23">INDIRECT("NDMC_EOD!" &amp; $V$3 &amp; X68)</f>
        <v>0</v>
      </c>
      <c r="M68" s="181">
        <f t="shared" ref="M68:M98" ca="1" si="24">SUM(I68:L68)</f>
        <v>582.33000000000004</v>
      </c>
      <c r="N68" s="179">
        <f t="shared" ref="N68:N98" ca="1" si="25">INDIRECT("BRPL_ISGS_exbus!" &amp; $V$3 &amp; X68)</f>
        <v>490.16740407624542</v>
      </c>
      <c r="O68" s="180">
        <f t="shared" ref="O68:O98" ca="1" si="26">INDIRECT("BYPL_ISGS_exbus!" &amp; $V$3 &amp; X68)</f>
        <v>87.029539092061199</v>
      </c>
      <c r="P68" s="180">
        <f t="shared" ref="P68:P98" ca="1" si="27">INDIRECT("TPDDL_ISGS_exbus!" &amp; $V$3 &amp; X68)</f>
        <v>5.1299728316933688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582.32691599999998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602.19949999999994</v>
      </c>
      <c r="H69" s="182">
        <f t="shared" ca="1" si="17"/>
        <v>582.32691599999998</v>
      </c>
      <c r="I69" s="183">
        <f t="shared" ca="1" si="20"/>
        <v>490.17</v>
      </c>
      <c r="J69" s="180">
        <f t="shared" ca="1" si="21"/>
        <v>87.03</v>
      </c>
      <c r="K69" s="180">
        <f t="shared" ca="1" si="22"/>
        <v>5.13</v>
      </c>
      <c r="L69" s="180">
        <f t="shared" ca="1" si="23"/>
        <v>0</v>
      </c>
      <c r="M69" s="181">
        <f t="shared" ca="1" si="24"/>
        <v>582.33000000000004</v>
      </c>
      <c r="N69" s="179">
        <f t="shared" ca="1" si="25"/>
        <v>490.16740407624542</v>
      </c>
      <c r="O69" s="180">
        <f t="shared" ca="1" si="26"/>
        <v>87.029539092061199</v>
      </c>
      <c r="P69" s="180">
        <f t="shared" ca="1" si="27"/>
        <v>5.1299728316933688</v>
      </c>
      <c r="Q69" s="180">
        <f t="shared" ca="1" si="28"/>
        <v>0</v>
      </c>
      <c r="R69" s="181">
        <f t="shared" ca="1" si="29"/>
        <v>582.32691599999998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622.19949999999994</v>
      </c>
      <c r="H70" s="182">
        <f t="shared" ca="1" si="17"/>
        <v>601.66691600000001</v>
      </c>
      <c r="I70" s="183">
        <f t="shared" ca="1" si="20"/>
        <v>490.17</v>
      </c>
      <c r="J70" s="180">
        <f t="shared" ca="1" si="21"/>
        <v>106.37</v>
      </c>
      <c r="K70" s="180">
        <f t="shared" ca="1" si="22"/>
        <v>5.13</v>
      </c>
      <c r="L70" s="180">
        <f t="shared" ca="1" si="23"/>
        <v>0</v>
      </c>
      <c r="M70" s="181">
        <f t="shared" ca="1" si="24"/>
        <v>601.66999999999996</v>
      </c>
      <c r="N70" s="179">
        <f t="shared" ca="1" si="25"/>
        <v>490.16748751927145</v>
      </c>
      <c r="O70" s="180">
        <f t="shared" ca="1" si="26"/>
        <v>106.36945477574086</v>
      </c>
      <c r="P70" s="180">
        <f t="shared" ca="1" si="27"/>
        <v>5.1299737049877843</v>
      </c>
      <c r="Q70" s="180">
        <f t="shared" ca="1" si="28"/>
        <v>0</v>
      </c>
      <c r="R70" s="181">
        <f t="shared" ca="1" si="29"/>
        <v>601.66691600000013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647.19949999999994</v>
      </c>
      <c r="H71" s="182">
        <f t="shared" ca="1" si="17"/>
        <v>625.84191599999997</v>
      </c>
      <c r="I71" s="183">
        <f t="shared" ca="1" si="20"/>
        <v>490.17</v>
      </c>
      <c r="J71" s="180">
        <f t="shared" ca="1" si="21"/>
        <v>130.54</v>
      </c>
      <c r="K71" s="180">
        <f t="shared" ca="1" si="22"/>
        <v>5.13</v>
      </c>
      <c r="L71" s="180">
        <f t="shared" ca="1" si="23"/>
        <v>0</v>
      </c>
      <c r="M71" s="181">
        <f t="shared" ca="1" si="24"/>
        <v>625.84</v>
      </c>
      <c r="N71" s="179">
        <f t="shared" ca="1" si="25"/>
        <v>490.1715006482807</v>
      </c>
      <c r="O71" s="180">
        <f t="shared" ca="1" si="26"/>
        <v>130.54039964629936</v>
      </c>
      <c r="P71" s="180">
        <f t="shared" ca="1" si="27"/>
        <v>5.1300157054199147</v>
      </c>
      <c r="Q71" s="180">
        <f t="shared" ca="1" si="28"/>
        <v>0</v>
      </c>
      <c r="R71" s="181">
        <f t="shared" ca="1" si="29"/>
        <v>625.84191600000008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657.19949999999994</v>
      </c>
      <c r="H72" s="182">
        <f t="shared" ca="1" si="17"/>
        <v>635.51191600000004</v>
      </c>
      <c r="I72" s="183">
        <f t="shared" ca="1" si="20"/>
        <v>490.17</v>
      </c>
      <c r="J72" s="180">
        <f t="shared" ca="1" si="21"/>
        <v>140.21</v>
      </c>
      <c r="K72" s="180">
        <f t="shared" ca="1" si="22"/>
        <v>5.13</v>
      </c>
      <c r="L72" s="180">
        <f t="shared" ca="1" si="23"/>
        <v>0</v>
      </c>
      <c r="M72" s="181">
        <f t="shared" ca="1" si="24"/>
        <v>635.51</v>
      </c>
      <c r="N72" s="179">
        <f t="shared" ca="1" si="25"/>
        <v>490.17147781422801</v>
      </c>
      <c r="O72" s="180">
        <f t="shared" ca="1" si="26"/>
        <v>140.21042271932779</v>
      </c>
      <c r="P72" s="180">
        <f t="shared" ca="1" si="27"/>
        <v>5.1300154664442736</v>
      </c>
      <c r="Q72" s="180">
        <f t="shared" ca="1" si="28"/>
        <v>0</v>
      </c>
      <c r="R72" s="181">
        <f t="shared" ca="1" si="29"/>
        <v>635.51191600000016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652.19949999999994</v>
      </c>
      <c r="H73" s="182">
        <f t="shared" ca="1" si="17"/>
        <v>630.67691600000001</v>
      </c>
      <c r="I73" s="183">
        <f t="shared" ca="1" si="20"/>
        <v>490.17</v>
      </c>
      <c r="J73" s="180">
        <f t="shared" ca="1" si="21"/>
        <v>135.38</v>
      </c>
      <c r="K73" s="180">
        <f t="shared" ca="1" si="22"/>
        <v>5.13</v>
      </c>
      <c r="L73" s="180">
        <f t="shared" ca="1" si="23"/>
        <v>0</v>
      </c>
      <c r="M73" s="181">
        <f t="shared" ca="1" si="24"/>
        <v>630.67999999999995</v>
      </c>
      <c r="N73" s="179">
        <f t="shared" ca="1" si="25"/>
        <v>490.16760308828572</v>
      </c>
      <c r="O73" s="180">
        <f t="shared" ca="1" si="26"/>
        <v>135.37933799720938</v>
      </c>
      <c r="P73" s="180">
        <f t="shared" ca="1" si="27"/>
        <v>5.1299749145049791</v>
      </c>
      <c r="Q73" s="180">
        <f t="shared" ca="1" si="28"/>
        <v>0</v>
      </c>
      <c r="R73" s="181">
        <f t="shared" ca="1" si="29"/>
        <v>630.67691600000001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652.19949999999994</v>
      </c>
      <c r="H74" s="182">
        <f t="shared" ca="1" si="17"/>
        <v>630.67691600000001</v>
      </c>
      <c r="I74" s="183">
        <f t="shared" ca="1" si="20"/>
        <v>490.17</v>
      </c>
      <c r="J74" s="180">
        <f t="shared" ca="1" si="21"/>
        <v>135.38</v>
      </c>
      <c r="K74" s="180">
        <f t="shared" ca="1" si="22"/>
        <v>5.13</v>
      </c>
      <c r="L74" s="180">
        <f t="shared" ca="1" si="23"/>
        <v>0</v>
      </c>
      <c r="M74" s="181">
        <f t="shared" ca="1" si="24"/>
        <v>630.67999999999995</v>
      </c>
      <c r="N74" s="179">
        <f t="shared" ca="1" si="25"/>
        <v>490.16760308828572</v>
      </c>
      <c r="O74" s="180">
        <f t="shared" ca="1" si="26"/>
        <v>135.37933799720938</v>
      </c>
      <c r="P74" s="180">
        <f t="shared" ca="1" si="27"/>
        <v>5.1299749145049791</v>
      </c>
      <c r="Q74" s="180">
        <f t="shared" ca="1" si="28"/>
        <v>0</v>
      </c>
      <c r="R74" s="181">
        <f t="shared" ca="1" si="29"/>
        <v>630.67691600000001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652.19949999999994</v>
      </c>
      <c r="H75" s="182">
        <f t="shared" ca="1" si="17"/>
        <v>630.67691600000001</v>
      </c>
      <c r="I75" s="183">
        <f t="shared" ca="1" si="20"/>
        <v>490.17</v>
      </c>
      <c r="J75" s="180">
        <f t="shared" ca="1" si="21"/>
        <v>135.38</v>
      </c>
      <c r="K75" s="180">
        <f t="shared" ca="1" si="22"/>
        <v>5.13</v>
      </c>
      <c r="L75" s="180">
        <f t="shared" ca="1" si="23"/>
        <v>0</v>
      </c>
      <c r="M75" s="181">
        <f t="shared" ca="1" si="24"/>
        <v>630.67999999999995</v>
      </c>
      <c r="N75" s="179">
        <f t="shared" ca="1" si="25"/>
        <v>490.16760308828572</v>
      </c>
      <c r="O75" s="180">
        <f t="shared" ca="1" si="26"/>
        <v>135.37933799720938</v>
      </c>
      <c r="P75" s="180">
        <f t="shared" ca="1" si="27"/>
        <v>5.1299749145049791</v>
      </c>
      <c r="Q75" s="180">
        <f t="shared" ca="1" si="28"/>
        <v>0</v>
      </c>
      <c r="R75" s="181">
        <f t="shared" ca="1" si="29"/>
        <v>630.67691600000001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607.19949999999994</v>
      </c>
      <c r="H76" s="182">
        <f t="shared" ca="1" si="17"/>
        <v>587.16191600000002</v>
      </c>
      <c r="I76" s="183">
        <f t="shared" ca="1" si="20"/>
        <v>490.17</v>
      </c>
      <c r="J76" s="180">
        <f t="shared" ca="1" si="21"/>
        <v>91.86</v>
      </c>
      <c r="K76" s="180">
        <f t="shared" ca="1" si="22"/>
        <v>5.13</v>
      </c>
      <c r="L76" s="180">
        <f t="shared" ca="1" si="23"/>
        <v>0</v>
      </c>
      <c r="M76" s="181">
        <f t="shared" ca="1" si="24"/>
        <v>587.16</v>
      </c>
      <c r="N76" s="179">
        <f t="shared" ca="1" si="25"/>
        <v>490.17159950562035</v>
      </c>
      <c r="O76" s="180">
        <f t="shared" ca="1" si="26"/>
        <v>91.860299754342947</v>
      </c>
      <c r="P76" s="180">
        <f t="shared" ca="1" si="27"/>
        <v>5.1300167400367878</v>
      </c>
      <c r="Q76" s="180">
        <f t="shared" ca="1" si="28"/>
        <v>0</v>
      </c>
      <c r="R76" s="181">
        <f t="shared" ca="1" si="29"/>
        <v>587.16191600000013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635.09950000000003</v>
      </c>
      <c r="H77" s="182">
        <f t="shared" ca="1" si="17"/>
        <v>614.14121599999999</v>
      </c>
      <c r="I77" s="183">
        <f t="shared" ca="1" si="20"/>
        <v>460.87</v>
      </c>
      <c r="J77" s="180">
        <f t="shared" ca="1" si="21"/>
        <v>148.44999999999999</v>
      </c>
      <c r="K77" s="180">
        <f t="shared" ca="1" si="22"/>
        <v>4.82</v>
      </c>
      <c r="L77" s="180">
        <f t="shared" ca="1" si="23"/>
        <v>0</v>
      </c>
      <c r="M77" s="181">
        <f t="shared" ca="1" si="24"/>
        <v>614.14</v>
      </c>
      <c r="N77" s="179">
        <f t="shared" ca="1" si="25"/>
        <v>460.87091252470123</v>
      </c>
      <c r="O77" s="180">
        <f t="shared" ca="1" si="26"/>
        <v>148.45029393167681</v>
      </c>
      <c r="P77" s="180">
        <f t="shared" ca="1" si="27"/>
        <v>4.8200095436219756</v>
      </c>
      <c r="Q77" s="180">
        <f t="shared" ca="1" si="28"/>
        <v>0</v>
      </c>
      <c r="R77" s="181">
        <f t="shared" ca="1" si="29"/>
        <v>614.14121599999999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675.18510000000003</v>
      </c>
      <c r="H78" s="182">
        <f t="shared" ca="1" si="17"/>
        <v>652.90399200000002</v>
      </c>
      <c r="I78" s="183">
        <f t="shared" ca="1" si="20"/>
        <v>489.95</v>
      </c>
      <c r="J78" s="180">
        <f t="shared" ca="1" si="21"/>
        <v>157.82</v>
      </c>
      <c r="K78" s="180">
        <f t="shared" ca="1" si="22"/>
        <v>5.13</v>
      </c>
      <c r="L78" s="180">
        <f t="shared" ca="1" si="23"/>
        <v>0</v>
      </c>
      <c r="M78" s="181">
        <f t="shared" ca="1" si="24"/>
        <v>652.9</v>
      </c>
      <c r="N78" s="179">
        <f t="shared" ca="1" si="25"/>
        <v>489.95299568142138</v>
      </c>
      <c r="O78" s="180">
        <f t="shared" ca="1" si="26"/>
        <v>157.82096495242763</v>
      </c>
      <c r="P78" s="180">
        <f t="shared" ca="1" si="27"/>
        <v>5.1300313661510186</v>
      </c>
      <c r="Q78" s="180">
        <f t="shared" ca="1" si="28"/>
        <v>0</v>
      </c>
      <c r="R78" s="181">
        <f t="shared" ca="1" si="29"/>
        <v>652.90399200000002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675.18510000000003</v>
      </c>
      <c r="H79" s="182">
        <f t="shared" ca="1" si="17"/>
        <v>652.90399200000002</v>
      </c>
      <c r="I79" s="183">
        <f t="shared" ca="1" si="20"/>
        <v>489.95</v>
      </c>
      <c r="J79" s="180">
        <f t="shared" ca="1" si="21"/>
        <v>157.82</v>
      </c>
      <c r="K79" s="180">
        <f t="shared" ca="1" si="22"/>
        <v>5.13</v>
      </c>
      <c r="L79" s="180">
        <f t="shared" ca="1" si="23"/>
        <v>0</v>
      </c>
      <c r="M79" s="181">
        <f t="shared" ca="1" si="24"/>
        <v>652.9</v>
      </c>
      <c r="N79" s="179">
        <f t="shared" ca="1" si="25"/>
        <v>489.95299568142138</v>
      </c>
      <c r="O79" s="180">
        <f t="shared" ca="1" si="26"/>
        <v>157.82096495242763</v>
      </c>
      <c r="P79" s="180">
        <f t="shared" ca="1" si="27"/>
        <v>5.1300313661510186</v>
      </c>
      <c r="Q79" s="180">
        <f t="shared" ca="1" si="28"/>
        <v>0</v>
      </c>
      <c r="R79" s="181">
        <f t="shared" ca="1" si="29"/>
        <v>652.90399200000002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656.77673000000004</v>
      </c>
      <c r="I80" s="183">
        <f t="shared" ca="1" si="20"/>
        <v>489.96</v>
      </c>
      <c r="J80" s="180">
        <f t="shared" ca="1" si="21"/>
        <v>157.82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656.77</v>
      </c>
      <c r="N80" s="179">
        <f t="shared" ca="1" si="25"/>
        <v>489.96502067816743</v>
      </c>
      <c r="O80" s="180">
        <f t="shared" ca="1" si="26"/>
        <v>157.82161720023754</v>
      </c>
      <c r="P80" s="180">
        <f t="shared" ca="1" si="27"/>
        <v>8.9900921215950795</v>
      </c>
      <c r="Q80" s="180">
        <f t="shared" ca="1" si="28"/>
        <v>0</v>
      </c>
      <c r="R80" s="181">
        <f t="shared" ca="1" si="29"/>
        <v>656.77673000000004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656.77673000000004</v>
      </c>
      <c r="I81" s="183">
        <f t="shared" ca="1" si="20"/>
        <v>489.96</v>
      </c>
      <c r="J81" s="180">
        <f t="shared" ca="1" si="21"/>
        <v>157.82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656.77</v>
      </c>
      <c r="N81" s="179">
        <f t="shared" ca="1" si="25"/>
        <v>489.96502067816743</v>
      </c>
      <c r="O81" s="180">
        <f t="shared" ca="1" si="26"/>
        <v>157.82161720023754</v>
      </c>
      <c r="P81" s="180">
        <f t="shared" ca="1" si="27"/>
        <v>8.9900921215950795</v>
      </c>
      <c r="Q81" s="180">
        <f t="shared" ca="1" si="28"/>
        <v>0</v>
      </c>
      <c r="R81" s="181">
        <f t="shared" ca="1" si="29"/>
        <v>656.77673000000004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656.77673000000004</v>
      </c>
      <c r="I82" s="183">
        <f t="shared" ca="1" si="20"/>
        <v>489.96</v>
      </c>
      <c r="J82" s="180">
        <f t="shared" ca="1" si="21"/>
        <v>157.82</v>
      </c>
      <c r="K82" s="180">
        <f t="shared" ca="1" si="22"/>
        <v>8.99</v>
      </c>
      <c r="L82" s="180">
        <f t="shared" ca="1" si="23"/>
        <v>0</v>
      </c>
      <c r="M82" s="181">
        <f t="shared" ca="1" si="24"/>
        <v>656.77</v>
      </c>
      <c r="N82" s="179">
        <f t="shared" ca="1" si="25"/>
        <v>489.96502067816743</v>
      </c>
      <c r="O82" s="180">
        <f t="shared" ca="1" si="26"/>
        <v>157.82161720023754</v>
      </c>
      <c r="P82" s="180">
        <f t="shared" ca="1" si="27"/>
        <v>8.9900921215950795</v>
      </c>
      <c r="Q82" s="180">
        <f t="shared" ca="1" si="28"/>
        <v>0</v>
      </c>
      <c r="R82" s="181">
        <f t="shared" ca="1" si="29"/>
        <v>656.77673000000004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679.49316799999997</v>
      </c>
      <c r="H83" s="182">
        <f t="shared" ca="1" si="17"/>
        <v>657.06989299999998</v>
      </c>
      <c r="I83" s="183">
        <f t="shared" ca="1" si="20"/>
        <v>584.71</v>
      </c>
      <c r="J83" s="180">
        <f t="shared" ca="1" si="21"/>
        <v>157.88999999999999</v>
      </c>
      <c r="K83" s="180">
        <f t="shared" ca="1" si="22"/>
        <v>9</v>
      </c>
      <c r="L83" s="180">
        <f t="shared" ca="1" si="23"/>
        <v>0</v>
      </c>
      <c r="M83" s="181">
        <f t="shared" ca="1" si="24"/>
        <v>751.6</v>
      </c>
      <c r="N83" s="179">
        <f t="shared" ca="1" si="25"/>
        <v>584.71</v>
      </c>
      <c r="O83" s="180">
        <f t="shared" ca="1" si="26"/>
        <v>157.89763209476607</v>
      </c>
      <c r="P83" s="180">
        <f t="shared" ca="1" si="27"/>
        <v>9.0004369052338831</v>
      </c>
      <c r="Q83" s="180">
        <f t="shared" ca="1" si="28"/>
        <v>0</v>
      </c>
      <c r="R83" s="181">
        <f t="shared" ca="1" si="29"/>
        <v>751.608069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679.49316799999997</v>
      </c>
      <c r="H84" s="182">
        <f t="shared" ca="1" si="17"/>
        <v>657.06989299999998</v>
      </c>
      <c r="I84" s="183">
        <f t="shared" ca="1" si="20"/>
        <v>585.20000000000005</v>
      </c>
      <c r="J84" s="180">
        <f t="shared" ca="1" si="21"/>
        <v>157.88999999999999</v>
      </c>
      <c r="K84" s="180">
        <f t="shared" ca="1" si="22"/>
        <v>9</v>
      </c>
      <c r="L84" s="180">
        <f t="shared" ca="1" si="23"/>
        <v>0</v>
      </c>
      <c r="M84" s="181">
        <f t="shared" ca="1" si="24"/>
        <v>752.09</v>
      </c>
      <c r="N84" s="179">
        <f t="shared" ca="1" si="25"/>
        <v>585.20000000000005</v>
      </c>
      <c r="O84" s="180">
        <f t="shared" ca="1" si="26"/>
        <v>157.90381041075139</v>
      </c>
      <c r="P84" s="180">
        <f t="shared" ca="1" si="27"/>
        <v>9.0007905892485489</v>
      </c>
      <c r="Q84" s="180">
        <f t="shared" ca="1" si="28"/>
        <v>0</v>
      </c>
      <c r="R84" s="181">
        <f t="shared" ca="1" si="29"/>
        <v>752.104601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679.49316799999997</v>
      </c>
      <c r="H85" s="182">
        <f t="shared" ca="1" si="17"/>
        <v>657.06989299999998</v>
      </c>
      <c r="I85" s="183">
        <f t="shared" ca="1" si="20"/>
        <v>585.38</v>
      </c>
      <c r="J85" s="180">
        <f t="shared" ca="1" si="21"/>
        <v>157.88999999999999</v>
      </c>
      <c r="K85" s="180">
        <f t="shared" ca="1" si="22"/>
        <v>9</v>
      </c>
      <c r="L85" s="180">
        <f t="shared" ca="1" si="23"/>
        <v>0</v>
      </c>
      <c r="M85" s="181">
        <f t="shared" ca="1" si="24"/>
        <v>752.27</v>
      </c>
      <c r="N85" s="179">
        <f t="shared" ca="1" si="25"/>
        <v>585.38</v>
      </c>
      <c r="O85" s="180">
        <f t="shared" ca="1" si="26"/>
        <v>157.89949542613797</v>
      </c>
      <c r="P85" s="180">
        <f t="shared" ca="1" si="27"/>
        <v>9.0005435738620125</v>
      </c>
      <c r="Q85" s="180">
        <f t="shared" ca="1" si="28"/>
        <v>0</v>
      </c>
      <c r="R85" s="181">
        <f t="shared" ca="1" si="29"/>
        <v>752.28003899999999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679.49316799999997</v>
      </c>
      <c r="H86" s="182">
        <f t="shared" ca="1" si="17"/>
        <v>657.06989299999998</v>
      </c>
      <c r="I86" s="183">
        <f t="shared" ca="1" si="20"/>
        <v>585.20000000000005</v>
      </c>
      <c r="J86" s="180">
        <f t="shared" ca="1" si="21"/>
        <v>157.88999999999999</v>
      </c>
      <c r="K86" s="180">
        <f t="shared" ca="1" si="22"/>
        <v>9</v>
      </c>
      <c r="L86" s="180">
        <f t="shared" ca="1" si="23"/>
        <v>0</v>
      </c>
      <c r="M86" s="181">
        <f t="shared" ca="1" si="24"/>
        <v>752.09</v>
      </c>
      <c r="N86" s="179">
        <f t="shared" ca="1" si="25"/>
        <v>585.20000000000005</v>
      </c>
      <c r="O86" s="180">
        <f t="shared" ca="1" si="26"/>
        <v>157.90381041075139</v>
      </c>
      <c r="P86" s="180">
        <f t="shared" ca="1" si="27"/>
        <v>9.0007905892485489</v>
      </c>
      <c r="Q86" s="180">
        <f t="shared" ca="1" si="28"/>
        <v>0</v>
      </c>
      <c r="R86" s="181">
        <f t="shared" ca="1" si="29"/>
        <v>752.104601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679.49316799999997</v>
      </c>
      <c r="H87" s="182">
        <f t="shared" ca="1" si="17"/>
        <v>657.06989299999998</v>
      </c>
      <c r="I87" s="183">
        <f t="shared" ca="1" si="20"/>
        <v>585.65</v>
      </c>
      <c r="J87" s="180">
        <f t="shared" ca="1" si="21"/>
        <v>157.88999999999999</v>
      </c>
      <c r="K87" s="180">
        <f t="shared" ca="1" si="22"/>
        <v>9</v>
      </c>
      <c r="L87" s="180">
        <f t="shared" ca="1" si="23"/>
        <v>0</v>
      </c>
      <c r="M87" s="181">
        <f t="shared" ca="1" si="24"/>
        <v>752.54</v>
      </c>
      <c r="N87" s="179">
        <f t="shared" ca="1" si="25"/>
        <v>585.65</v>
      </c>
      <c r="O87" s="180">
        <f t="shared" ca="1" si="26"/>
        <v>157.90390688727555</v>
      </c>
      <c r="P87" s="180">
        <f t="shared" ca="1" si="27"/>
        <v>9.0007961127245544</v>
      </c>
      <c r="Q87" s="180">
        <f t="shared" ca="1" si="28"/>
        <v>0</v>
      </c>
      <c r="R87" s="181">
        <f t="shared" ca="1" si="29"/>
        <v>752.55470300000002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679.49316799999997</v>
      </c>
      <c r="H88" s="182">
        <f t="shared" ca="1" si="17"/>
        <v>657.06989299999998</v>
      </c>
      <c r="I88" s="183">
        <f t="shared" ca="1" si="20"/>
        <v>585.20000000000005</v>
      </c>
      <c r="J88" s="180">
        <f t="shared" ca="1" si="21"/>
        <v>157.88999999999999</v>
      </c>
      <c r="K88" s="180">
        <f t="shared" ca="1" si="22"/>
        <v>9</v>
      </c>
      <c r="L88" s="180">
        <f t="shared" ca="1" si="23"/>
        <v>0</v>
      </c>
      <c r="M88" s="181">
        <f t="shared" ca="1" si="24"/>
        <v>752.09</v>
      </c>
      <c r="N88" s="179">
        <f t="shared" ca="1" si="25"/>
        <v>585.20000000000005</v>
      </c>
      <c r="O88" s="180">
        <f t="shared" ca="1" si="26"/>
        <v>157.90381041075139</v>
      </c>
      <c r="P88" s="180">
        <f t="shared" ca="1" si="27"/>
        <v>9.0007905892485489</v>
      </c>
      <c r="Q88" s="180">
        <f t="shared" ca="1" si="28"/>
        <v>0</v>
      </c>
      <c r="R88" s="181">
        <f t="shared" ca="1" si="29"/>
        <v>752.104601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649.20849999999996</v>
      </c>
      <c r="H89" s="182">
        <f t="shared" ca="1" si="17"/>
        <v>627.78462000000002</v>
      </c>
      <c r="I89" s="183">
        <f t="shared" ca="1" si="20"/>
        <v>586.98</v>
      </c>
      <c r="J89" s="180">
        <f t="shared" ca="1" si="21"/>
        <v>126.29</v>
      </c>
      <c r="K89" s="180">
        <f t="shared" ca="1" si="22"/>
        <v>9.0399999999999991</v>
      </c>
      <c r="L89" s="180">
        <f t="shared" ca="1" si="23"/>
        <v>0</v>
      </c>
      <c r="M89" s="181">
        <f t="shared" ca="1" si="24"/>
        <v>722.31</v>
      </c>
      <c r="N89" s="179">
        <f t="shared" ca="1" si="25"/>
        <v>586.98</v>
      </c>
      <c r="O89" s="180">
        <f t="shared" ca="1" si="26"/>
        <v>126.30377801942417</v>
      </c>
      <c r="P89" s="180">
        <f t="shared" ca="1" si="27"/>
        <v>9.0402579805758769</v>
      </c>
      <c r="Q89" s="180">
        <f t="shared" ca="1" si="28"/>
        <v>0</v>
      </c>
      <c r="R89" s="181">
        <f t="shared" ca="1" si="29"/>
        <v>722.32403600000009</v>
      </c>
      <c r="W89" s="46"/>
      <c r="X89" s="46">
        <v>89</v>
      </c>
    </row>
    <row r="90" spans="1:24">
      <c r="A90" s="61" t="s">
        <v>132</v>
      </c>
      <c r="B90" s="174">
        <f t="shared" ca="1" si="18"/>
        <v>679.23316799999998</v>
      </c>
      <c r="C90" s="179">
        <f t="shared" ca="1" si="19"/>
        <v>506.70794332799994</v>
      </c>
      <c r="D90" s="180">
        <f t="shared" ca="1" si="19"/>
        <v>163.21973027040002</v>
      </c>
      <c r="E90" s="180">
        <f t="shared" ca="1" si="19"/>
        <v>9.3054944016000007</v>
      </c>
      <c r="F90" s="181">
        <f t="shared" ca="1" si="19"/>
        <v>0</v>
      </c>
      <c r="G90" s="182">
        <f t="shared" ca="1" si="16"/>
        <v>646.01110000000006</v>
      </c>
      <c r="H90" s="182">
        <f t="shared" ca="1" si="17"/>
        <v>624.69273399999997</v>
      </c>
      <c r="I90" s="183">
        <f t="shared" ca="1" si="20"/>
        <v>504.22</v>
      </c>
      <c r="J90" s="180">
        <f t="shared" ca="1" si="21"/>
        <v>125.71</v>
      </c>
      <c r="K90" s="180">
        <f t="shared" ca="1" si="22"/>
        <v>9</v>
      </c>
      <c r="L90" s="180">
        <f t="shared" ca="1" si="23"/>
        <v>0</v>
      </c>
      <c r="M90" s="181">
        <f t="shared" ca="1" si="24"/>
        <v>638.93000000000006</v>
      </c>
      <c r="N90" s="179">
        <f t="shared" ca="1" si="25"/>
        <v>504.21634538553513</v>
      </c>
      <c r="O90" s="180">
        <f t="shared" ca="1" si="26"/>
        <v>125.70908884696286</v>
      </c>
      <c r="P90" s="180">
        <f t="shared" ca="1" si="27"/>
        <v>8.9999347675019159</v>
      </c>
      <c r="Q90" s="180">
        <f t="shared" ca="1" si="28"/>
        <v>0</v>
      </c>
      <c r="R90" s="181">
        <f t="shared" ca="1" si="29"/>
        <v>638.92536899999993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624.20849999999996</v>
      </c>
      <c r="H91" s="182">
        <f t="shared" ca="1" si="17"/>
        <v>603.60961999999995</v>
      </c>
      <c r="I91" s="183">
        <f t="shared" ca="1" si="20"/>
        <v>587.08000000000004</v>
      </c>
      <c r="J91" s="180">
        <f t="shared" ca="1" si="21"/>
        <v>102.03</v>
      </c>
      <c r="K91" s="180">
        <f t="shared" ca="1" si="22"/>
        <v>9.0500000000000007</v>
      </c>
      <c r="L91" s="180">
        <f t="shared" ca="1" si="23"/>
        <v>0</v>
      </c>
      <c r="M91" s="181">
        <f t="shared" ca="1" si="24"/>
        <v>698.16</v>
      </c>
      <c r="N91" s="179">
        <f t="shared" ca="1" si="25"/>
        <v>587.0707804154921</v>
      </c>
      <c r="O91" s="180">
        <f t="shared" ca="1" si="26"/>
        <v>102.02839770694396</v>
      </c>
      <c r="P91" s="180">
        <f t="shared" ca="1" si="27"/>
        <v>9.0498578775638823</v>
      </c>
      <c r="Q91" s="180">
        <f t="shared" ca="1" si="28"/>
        <v>0</v>
      </c>
      <c r="R91" s="181">
        <f t="shared" ca="1" si="29"/>
        <v>698.14903600000002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624.20849999999996</v>
      </c>
      <c r="H92" s="182">
        <f t="shared" ca="1" si="17"/>
        <v>603.60961999999995</v>
      </c>
      <c r="I92" s="183">
        <f t="shared" ca="1" si="20"/>
        <v>587.07000000000005</v>
      </c>
      <c r="J92" s="180">
        <f t="shared" ca="1" si="21"/>
        <v>102.03</v>
      </c>
      <c r="K92" s="180">
        <f t="shared" ca="1" si="22"/>
        <v>9.0500000000000007</v>
      </c>
      <c r="L92" s="180">
        <f t="shared" ca="1" si="23"/>
        <v>0</v>
      </c>
      <c r="M92" s="181">
        <f t="shared" ca="1" si="24"/>
        <v>698.15</v>
      </c>
      <c r="N92" s="179">
        <f t="shared" ca="1" si="25"/>
        <v>587.06117650145393</v>
      </c>
      <c r="O92" s="180">
        <f t="shared" ca="1" si="26"/>
        <v>102.02846651752489</v>
      </c>
      <c r="P92" s="180">
        <f t="shared" ca="1" si="27"/>
        <v>9.0498639810212715</v>
      </c>
      <c r="Q92" s="180">
        <f t="shared" ca="1" si="28"/>
        <v>0</v>
      </c>
      <c r="R92" s="181">
        <f t="shared" ca="1" si="29"/>
        <v>698.13950700000009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624.20849999999996</v>
      </c>
      <c r="H93" s="182">
        <f t="shared" ca="1" si="17"/>
        <v>603.60961999999995</v>
      </c>
      <c r="I93" s="183">
        <f t="shared" ca="1" si="20"/>
        <v>587.08000000000004</v>
      </c>
      <c r="J93" s="180">
        <f t="shared" ca="1" si="21"/>
        <v>102.03</v>
      </c>
      <c r="K93" s="180">
        <f t="shared" ca="1" si="22"/>
        <v>9.0500000000000007</v>
      </c>
      <c r="L93" s="180">
        <f t="shared" ca="1" si="23"/>
        <v>0</v>
      </c>
      <c r="M93" s="181">
        <f t="shared" ca="1" si="24"/>
        <v>698.16</v>
      </c>
      <c r="N93" s="179">
        <f t="shared" ca="1" si="25"/>
        <v>587.0707804154921</v>
      </c>
      <c r="O93" s="180">
        <f t="shared" ca="1" si="26"/>
        <v>102.02839770694396</v>
      </c>
      <c r="P93" s="180">
        <f t="shared" ca="1" si="27"/>
        <v>9.0498578775638823</v>
      </c>
      <c r="Q93" s="180">
        <f t="shared" ca="1" si="28"/>
        <v>0</v>
      </c>
      <c r="R93" s="181">
        <f t="shared" ca="1" si="29"/>
        <v>698.14903600000002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679.19316800000001</v>
      </c>
      <c r="C94" s="179">
        <f t="shared" ca="1" si="19"/>
        <v>506.67810332800002</v>
      </c>
      <c r="D94" s="180">
        <f t="shared" ca="1" si="19"/>
        <v>163.21011827040005</v>
      </c>
      <c r="E94" s="180">
        <f t="shared" ca="1" si="19"/>
        <v>9.3049464016000005</v>
      </c>
      <c r="F94" s="181">
        <f t="shared" ca="1" si="19"/>
        <v>0</v>
      </c>
      <c r="G94" s="182">
        <f t="shared" ca="1" si="16"/>
        <v>620.98059999999998</v>
      </c>
      <c r="H94" s="182">
        <f t="shared" ca="1" si="17"/>
        <v>600.48824000000002</v>
      </c>
      <c r="I94" s="183">
        <f t="shared" ca="1" si="20"/>
        <v>490.7</v>
      </c>
      <c r="J94" s="180">
        <f t="shared" ca="1" si="21"/>
        <v>101.54</v>
      </c>
      <c r="K94" s="180">
        <f t="shared" ca="1" si="22"/>
        <v>8.99</v>
      </c>
      <c r="L94" s="180">
        <f t="shared" ca="1" si="23"/>
        <v>0</v>
      </c>
      <c r="M94" s="181">
        <f t="shared" ca="1" si="24"/>
        <v>601.23</v>
      </c>
      <c r="N94" s="179">
        <f t="shared" ca="1" si="25"/>
        <v>490.7007957561998</v>
      </c>
      <c r="O94" s="180">
        <f t="shared" ca="1" si="26"/>
        <v>101.5401646649369</v>
      </c>
      <c r="P94" s="180">
        <f t="shared" ca="1" si="27"/>
        <v>8.990014578863331</v>
      </c>
      <c r="Q94" s="180">
        <f t="shared" ca="1" si="28"/>
        <v>0</v>
      </c>
      <c r="R94" s="181">
        <f t="shared" ca="1" si="29"/>
        <v>601.23097500000006</v>
      </c>
      <c r="W94" s="46"/>
      <c r="X94" s="46">
        <v>94</v>
      </c>
    </row>
    <row r="95" spans="1:24">
      <c r="A95" s="61" t="s">
        <v>137</v>
      </c>
      <c r="B95" s="174">
        <f t="shared" ca="1" si="18"/>
        <v>679.19316800000001</v>
      </c>
      <c r="C95" s="179">
        <f t="shared" ca="1" si="19"/>
        <v>506.67810332800002</v>
      </c>
      <c r="D95" s="180">
        <f t="shared" ca="1" si="19"/>
        <v>163.21011827040005</v>
      </c>
      <c r="E95" s="180">
        <f t="shared" ca="1" si="19"/>
        <v>9.3049464016000005</v>
      </c>
      <c r="F95" s="181">
        <f t="shared" ca="1" si="19"/>
        <v>0</v>
      </c>
      <c r="G95" s="182">
        <f t="shared" ca="1" si="16"/>
        <v>620.98059999999998</v>
      </c>
      <c r="H95" s="182">
        <f t="shared" ca="1" si="17"/>
        <v>600.48824000000002</v>
      </c>
      <c r="I95" s="183">
        <f t="shared" ca="1" si="20"/>
        <v>490.96</v>
      </c>
      <c r="J95" s="180">
        <f t="shared" ca="1" si="21"/>
        <v>101.54</v>
      </c>
      <c r="K95" s="180">
        <f t="shared" ca="1" si="22"/>
        <v>8.99</v>
      </c>
      <c r="L95" s="180">
        <f t="shared" ca="1" si="23"/>
        <v>0</v>
      </c>
      <c r="M95" s="181">
        <f t="shared" ca="1" si="24"/>
        <v>601.49</v>
      </c>
      <c r="N95" s="179">
        <f t="shared" ca="1" si="25"/>
        <v>490.95856341817819</v>
      </c>
      <c r="O95" s="180">
        <f t="shared" ca="1" si="26"/>
        <v>101.53970288716356</v>
      </c>
      <c r="P95" s="180">
        <f t="shared" ca="1" si="27"/>
        <v>8.989973694658266</v>
      </c>
      <c r="Q95" s="180">
        <f t="shared" ca="1" si="28"/>
        <v>0</v>
      </c>
      <c r="R95" s="181">
        <f t="shared" ca="1" si="29"/>
        <v>601.48824000000002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679.19316800000001</v>
      </c>
      <c r="C96" s="179">
        <f t="shared" ca="1" si="19"/>
        <v>506.67810332800002</v>
      </c>
      <c r="D96" s="180">
        <f t="shared" ca="1" si="19"/>
        <v>163.21011827040005</v>
      </c>
      <c r="E96" s="180">
        <f t="shared" ca="1" si="19"/>
        <v>9.3049464016000005</v>
      </c>
      <c r="F96" s="181">
        <f t="shared" ca="1" si="19"/>
        <v>0</v>
      </c>
      <c r="G96" s="182">
        <f t="shared" ca="1" si="16"/>
        <v>620.98059999999998</v>
      </c>
      <c r="H96" s="182">
        <f t="shared" ca="1" si="17"/>
        <v>600.48824000000002</v>
      </c>
      <c r="I96" s="183">
        <f t="shared" ca="1" si="20"/>
        <v>490.77</v>
      </c>
      <c r="J96" s="180">
        <f t="shared" ca="1" si="21"/>
        <v>101.54</v>
      </c>
      <c r="K96" s="180">
        <f t="shared" ca="1" si="22"/>
        <v>8.99</v>
      </c>
      <c r="L96" s="180">
        <f t="shared" ca="1" si="23"/>
        <v>0</v>
      </c>
      <c r="M96" s="181">
        <f t="shared" ca="1" si="24"/>
        <v>601.29999999999995</v>
      </c>
      <c r="N96" s="179">
        <f t="shared" ca="1" si="25"/>
        <v>490.77016813341095</v>
      </c>
      <c r="O96" s="180">
        <f t="shared" ca="1" si="26"/>
        <v>101.54003478669551</v>
      </c>
      <c r="P96" s="180">
        <f t="shared" ca="1" si="27"/>
        <v>8.9900030798935653</v>
      </c>
      <c r="Q96" s="180">
        <f t="shared" ca="1" si="28"/>
        <v>0</v>
      </c>
      <c r="R96" s="181">
        <f t="shared" ca="1" si="29"/>
        <v>601.300206</v>
      </c>
      <c r="W96" s="46"/>
      <c r="X96" s="46">
        <v>96</v>
      </c>
    </row>
    <row r="97" spans="1:24">
      <c r="A97" s="61" t="s">
        <v>139</v>
      </c>
      <c r="B97" s="174">
        <f t="shared" ca="1" si="18"/>
        <v>679.19316800000001</v>
      </c>
      <c r="C97" s="179">
        <f t="shared" ca="1" si="19"/>
        <v>506.67810332800002</v>
      </c>
      <c r="D97" s="180">
        <f t="shared" ca="1" si="19"/>
        <v>163.21011827040005</v>
      </c>
      <c r="E97" s="180">
        <f t="shared" ca="1" si="19"/>
        <v>9.3049464016000005</v>
      </c>
      <c r="F97" s="181">
        <f t="shared" ca="1" si="19"/>
        <v>0</v>
      </c>
      <c r="G97" s="182">
        <f t="shared" ca="1" si="16"/>
        <v>620.98059999999998</v>
      </c>
      <c r="H97" s="182">
        <f t="shared" ca="1" si="17"/>
        <v>600.48824000000002</v>
      </c>
      <c r="I97" s="183">
        <f t="shared" ca="1" si="20"/>
        <v>490.96</v>
      </c>
      <c r="J97" s="180">
        <f t="shared" ca="1" si="21"/>
        <v>101.54</v>
      </c>
      <c r="K97" s="180">
        <f t="shared" ca="1" si="22"/>
        <v>8.99</v>
      </c>
      <c r="L97" s="180">
        <f t="shared" ca="1" si="23"/>
        <v>0</v>
      </c>
      <c r="M97" s="181">
        <f t="shared" ca="1" si="24"/>
        <v>601.49</v>
      </c>
      <c r="N97" s="179">
        <f t="shared" ca="1" si="25"/>
        <v>490.95856341817819</v>
      </c>
      <c r="O97" s="180">
        <f t="shared" ca="1" si="26"/>
        <v>101.53970288716356</v>
      </c>
      <c r="P97" s="180">
        <f t="shared" ca="1" si="27"/>
        <v>8.989973694658266</v>
      </c>
      <c r="Q97" s="180">
        <f t="shared" ca="1" si="28"/>
        <v>0</v>
      </c>
      <c r="R97" s="181">
        <f t="shared" ca="1" si="29"/>
        <v>601.48824000000002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679.19316800000001</v>
      </c>
      <c r="C98" s="184">
        <f t="shared" ca="1" si="19"/>
        <v>506.67810332800002</v>
      </c>
      <c r="D98" s="185">
        <f t="shared" ca="1" si="19"/>
        <v>163.21011827040005</v>
      </c>
      <c r="E98" s="185">
        <f t="shared" ca="1" si="19"/>
        <v>9.3049464016000005</v>
      </c>
      <c r="F98" s="186">
        <f t="shared" ca="1" si="19"/>
        <v>0</v>
      </c>
      <c r="G98" s="187">
        <f t="shared" ca="1" si="16"/>
        <v>620.98059999999998</v>
      </c>
      <c r="H98" s="187">
        <f t="shared" ca="1" si="17"/>
        <v>600.48824000000002</v>
      </c>
      <c r="I98" s="188">
        <f t="shared" ca="1" si="20"/>
        <v>490.77</v>
      </c>
      <c r="J98" s="185">
        <f t="shared" ca="1" si="21"/>
        <v>101.54</v>
      </c>
      <c r="K98" s="185">
        <f t="shared" ca="1" si="22"/>
        <v>8.99</v>
      </c>
      <c r="L98" s="185">
        <f t="shared" ca="1" si="23"/>
        <v>0</v>
      </c>
      <c r="M98" s="186">
        <f t="shared" ca="1" si="24"/>
        <v>601.29999999999995</v>
      </c>
      <c r="N98" s="184">
        <f t="shared" ca="1" si="25"/>
        <v>490.77016813341095</v>
      </c>
      <c r="O98" s="185">
        <f t="shared" ca="1" si="26"/>
        <v>101.54003478669551</v>
      </c>
      <c r="P98" s="185">
        <f t="shared" ca="1" si="27"/>
        <v>8.9900030798935653</v>
      </c>
      <c r="Q98" s="185">
        <f t="shared" ca="1" si="28"/>
        <v>0</v>
      </c>
      <c r="R98" s="186">
        <f t="shared" ca="1" si="29"/>
        <v>601.300206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16.306781032000011</v>
      </c>
      <c r="C99" s="56">
        <f t="shared" ref="C99:R99" ca="1" si="30">SUM(C3:C98)/4000</f>
        <v>12.164858649871976</v>
      </c>
      <c r="D99" s="54">
        <f t="shared" ca="1" si="30"/>
        <v>3.9185194819896063</v>
      </c>
      <c r="E99" s="54">
        <f t="shared" ca="1" si="30"/>
        <v>0.22340290013839956</v>
      </c>
      <c r="F99" s="55">
        <f t="shared" ca="1" si="30"/>
        <v>0</v>
      </c>
      <c r="G99" s="59">
        <f t="shared" ca="1" si="30"/>
        <v>13.73574673900001</v>
      </c>
      <c r="H99" s="59">
        <f t="shared" ca="1" si="30"/>
        <v>13.282467092499992</v>
      </c>
      <c r="I99" s="171">
        <f t="shared" ca="1" si="30"/>
        <v>10.770919999999998</v>
      </c>
      <c r="J99" s="54">
        <f t="shared" ca="1" si="30"/>
        <v>2.6675199999999992</v>
      </c>
      <c r="K99" s="54">
        <f t="shared" ca="1" si="30"/>
        <v>0.15604249999999992</v>
      </c>
      <c r="L99" s="54">
        <f t="shared" ca="1" si="30"/>
        <v>0</v>
      </c>
      <c r="M99" s="55">
        <f t="shared" ca="1" si="30"/>
        <v>13.594482500000005</v>
      </c>
      <c r="N99" s="56">
        <f t="shared" ca="1" si="30"/>
        <v>10.77089758054214</v>
      </c>
      <c r="O99" s="54">
        <f t="shared" ca="1" si="30"/>
        <v>2.6675482141279812</v>
      </c>
      <c r="P99" s="54">
        <f t="shared" ca="1" si="30"/>
        <v>0.15604394057987642</v>
      </c>
      <c r="Q99" s="54">
        <f t="shared" ca="1" si="30"/>
        <v>0</v>
      </c>
      <c r="R99" s="55">
        <f t="shared" ca="1" si="30"/>
        <v>13.594489735249994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-6.9871764866888952E-3</v>
      </c>
      <c r="L3" s="24">
        <f>BRPL_EOD!L3-BRPL_ISGS_exbus!L3</f>
        <v>1.8798290057020495E-5</v>
      </c>
      <c r="M3" s="24">
        <f>BRPL_EOD!M3-BRPL_ISGS_exbus!M3</f>
        <v>-2.7724820143930629E-3</v>
      </c>
      <c r="N3" s="24">
        <f>BRPL_EOD!N3-BRPL_ISGS_exbus!N3</f>
        <v>1.1956760736175909E-3</v>
      </c>
      <c r="O3" s="24">
        <f>BRPL_EOD!O3-BRPL_ISGS_exbus!O3</f>
        <v>-2.7611919217207515E-3</v>
      </c>
      <c r="P3" s="24">
        <f>BRPL_EOD!P3-BRPL_ISGS_exbus!P3</f>
        <v>-5.4737881374933295E-4</v>
      </c>
      <c r="Q3" s="24">
        <f>BRPL_EOD!Q3-BRPL_ISGS_exbus!Q3</f>
        <v>1.3165876777243568E-5</v>
      </c>
      <c r="R3" s="24">
        <f>BRPL_EOD!R3-BRPL_ISGS_exbus!R3</f>
        <v>3.8537007317067662E-3</v>
      </c>
      <c r="S3" s="24">
        <f>BRPL_EOD!S3-BRPL_ISGS_exbus!S3</f>
        <v>3.3955054859013956E-4</v>
      </c>
      <c r="T3" s="24">
        <f>BRPL_EOD!T3-BRPL_ISGS_exbus!T3</f>
        <v>0</v>
      </c>
      <c r="U3" s="24">
        <f>BRPL_EOD!U3-BRPL_ISGS_exbus!U3</f>
        <v>-8.7505617969441118E-5</v>
      </c>
      <c r="V3" s="24">
        <f>BRPL_EOD!V3-BRPL_ISGS_exbus!V3</f>
        <v>1.7951122194528324E-3</v>
      </c>
      <c r="W3" s="24">
        <f>BRPL_EOD!W3-BRPL_ISGS_exbus!W3</f>
        <v>3.9812911467596024E-3</v>
      </c>
      <c r="X3" s="24">
        <f>BRPL_EOD!X3-BRPL_ISGS_exbus!X3</f>
        <v>-4.9674731371567304E-3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-6.9857331853313553E-3</v>
      </c>
      <c r="L4" s="24">
        <f>BRPL_EOD!L4-BRPL_ISGS_exbus!L4</f>
        <v>1.8798290057020495E-5</v>
      </c>
      <c r="M4" s="24">
        <f>BRPL_EOD!M4-BRPL_ISGS_exbus!M4</f>
        <v>-2.7724820143930629E-3</v>
      </c>
      <c r="N4" s="24">
        <f>BRPL_EOD!N4-BRPL_ISGS_exbus!N4</f>
        <v>-4.8403082311772039E-3</v>
      </c>
      <c r="O4" s="24">
        <f>BRPL_EOD!O4-BRPL_ISGS_exbus!O4</f>
        <v>-2.7611919217207515E-3</v>
      </c>
      <c r="P4" s="24">
        <f>BRPL_EOD!P4-BRPL_ISGS_exbus!P4</f>
        <v>-5.4737881374933295E-4</v>
      </c>
      <c r="Q4" s="24">
        <f>BRPL_EOD!Q4-BRPL_ISGS_exbus!Q4</f>
        <v>1.3165876777243568E-5</v>
      </c>
      <c r="R4" s="24">
        <f>BRPL_EOD!R4-BRPL_ISGS_exbus!R4</f>
        <v>3.8537007317067662E-3</v>
      </c>
      <c r="S4" s="24">
        <f>BRPL_EOD!S4-BRPL_ISGS_exbus!S4</f>
        <v>3.3955054859013956E-4</v>
      </c>
      <c r="T4" s="24">
        <f>BRPL_EOD!T4-BRPL_ISGS_exbus!T4</f>
        <v>0</v>
      </c>
      <c r="U4" s="24">
        <f>BRPL_EOD!U4-BRPL_ISGS_exbus!U4</f>
        <v>-8.7505617969441118E-5</v>
      </c>
      <c r="V4" s="24">
        <f>BRPL_EOD!V4-BRPL_ISGS_exbus!V4</f>
        <v>1.7951122194528324E-3</v>
      </c>
      <c r="W4" s="24">
        <f>BRPL_EOD!W4-BRPL_ISGS_exbus!W4</f>
        <v>3.9812911467596024E-3</v>
      </c>
      <c r="X4" s="24">
        <f>BRPL_EOD!X4-BRPL_ISGS_exbus!X4</f>
        <v>-4.9674731371567304E-3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-6.9871764866888952E-3</v>
      </c>
      <c r="L5" s="24">
        <f>BRPL_EOD!L5-BRPL_ISGS_exbus!L5</f>
        <v>2.209708676126354E-5</v>
      </c>
      <c r="M5" s="24">
        <f>BRPL_EOD!M5-BRPL_ISGS_exbus!M5</f>
        <v>-2.7724820143930629E-3</v>
      </c>
      <c r="N5" s="24">
        <f>BRPL_EOD!N5-BRPL_ISGS_exbus!N5</f>
        <v>-4.8403082311772039E-3</v>
      </c>
      <c r="O5" s="24">
        <f>BRPL_EOD!O5-BRPL_ISGS_exbus!O5</f>
        <v>-2.7611919217207515E-3</v>
      </c>
      <c r="P5" s="24">
        <f>BRPL_EOD!P5-BRPL_ISGS_exbus!P5</f>
        <v>-5.4737881374933295E-4</v>
      </c>
      <c r="Q5" s="24">
        <f>BRPL_EOD!Q5-BRPL_ISGS_exbus!Q5</f>
        <v>1.3165876777243568E-5</v>
      </c>
      <c r="R5" s="24">
        <f>BRPL_EOD!R5-BRPL_ISGS_exbus!R5</f>
        <v>3.8537007317067662E-3</v>
      </c>
      <c r="S5" s="24">
        <f>BRPL_EOD!S5-BRPL_ISGS_exbus!S5</f>
        <v>3.3955054859013956E-4</v>
      </c>
      <c r="T5" s="24">
        <f>BRPL_EOD!T5-BRPL_ISGS_exbus!T5</f>
        <v>0</v>
      </c>
      <c r="U5" s="24">
        <f>BRPL_EOD!U5-BRPL_ISGS_exbus!U5</f>
        <v>-8.7505617969441118E-5</v>
      </c>
      <c r="V5" s="24">
        <f>BRPL_EOD!V5-BRPL_ISGS_exbus!V5</f>
        <v>1.7951122194528324E-3</v>
      </c>
      <c r="W5" s="24">
        <f>BRPL_EOD!W5-BRPL_ISGS_exbus!W5</f>
        <v>3.9812911467596024E-3</v>
      </c>
      <c r="X5" s="24">
        <f>BRPL_EOD!X5-BRPL_ISGS_exbus!X5</f>
        <v>-4.9674731371567304E-3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0</v>
      </c>
      <c r="L6" s="24">
        <f>BRPL_EOD!L6-BRPL_ISGS_exbus!L6</f>
        <v>2.209708676126354E-5</v>
      </c>
      <c r="M6" s="24">
        <f>BRPL_EOD!M6-BRPL_ISGS_exbus!M6</f>
        <v>-2.7724820143930629E-3</v>
      </c>
      <c r="N6" s="24">
        <f>BRPL_EOD!N6-BRPL_ISGS_exbus!N6</f>
        <v>-4.8403082311772039E-3</v>
      </c>
      <c r="O6" s="24">
        <f>BRPL_EOD!O6-BRPL_ISGS_exbus!O6</f>
        <v>-2.7611919217207515E-3</v>
      </c>
      <c r="P6" s="24">
        <f>BRPL_EOD!P6-BRPL_ISGS_exbus!P6</f>
        <v>-5.4737881374933295E-4</v>
      </c>
      <c r="Q6" s="24">
        <f>BRPL_EOD!Q6-BRPL_ISGS_exbus!Q6</f>
        <v>1.3165876777243568E-5</v>
      </c>
      <c r="R6" s="24">
        <f>BRPL_EOD!R6-BRPL_ISGS_exbus!R6</f>
        <v>3.8537007317067662E-3</v>
      </c>
      <c r="S6" s="24">
        <f>BRPL_EOD!S6-BRPL_ISGS_exbus!S6</f>
        <v>3.3955054859013956E-4</v>
      </c>
      <c r="T6" s="24">
        <f>BRPL_EOD!T6-BRPL_ISGS_exbus!T6</f>
        <v>0</v>
      </c>
      <c r="U6" s="24">
        <f>BRPL_EOD!U6-BRPL_ISGS_exbus!U6</f>
        <v>-8.7505617969441118E-5</v>
      </c>
      <c r="V6" s="24">
        <f>BRPL_EOD!V6-BRPL_ISGS_exbus!V6</f>
        <v>1.7951122194528324E-3</v>
      </c>
      <c r="W6" s="24">
        <f>BRPL_EOD!W6-BRPL_ISGS_exbus!W6</f>
        <v>3.9812911467596024E-3</v>
      </c>
      <c r="X6" s="24">
        <f>BRPL_EOD!X6-BRPL_ISGS_exbus!X6</f>
        <v>-4.9674731371567304E-3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0</v>
      </c>
      <c r="L7" s="24">
        <f>BRPL_EOD!L7-BRPL_ISGS_exbus!L7</f>
        <v>2.209708676126354E-5</v>
      </c>
      <c r="M7" s="24">
        <f>BRPL_EOD!M7-BRPL_ISGS_exbus!M7</f>
        <v>-2.7724820143930629E-3</v>
      </c>
      <c r="N7" s="24">
        <f>BRPL_EOD!N7-BRPL_ISGS_exbus!N7</f>
        <v>-4.8403082311772039E-3</v>
      </c>
      <c r="O7" s="24">
        <f>BRPL_EOD!O7-BRPL_ISGS_exbus!O7</f>
        <v>-2.7611919217207515E-3</v>
      </c>
      <c r="P7" s="24">
        <f>BRPL_EOD!P7-BRPL_ISGS_exbus!P7</f>
        <v>-5.4737881374933295E-4</v>
      </c>
      <c r="Q7" s="24">
        <f>BRPL_EOD!Q7-BRPL_ISGS_exbus!Q7</f>
        <v>1.3165876777243568E-5</v>
      </c>
      <c r="R7" s="24">
        <f>BRPL_EOD!R7-BRPL_ISGS_exbus!R7</f>
        <v>3.8537007317067662E-3</v>
      </c>
      <c r="S7" s="24">
        <f>BRPL_EOD!S7-BRPL_ISGS_exbus!S7</f>
        <v>3.3955054859013956E-4</v>
      </c>
      <c r="T7" s="24">
        <f>BRPL_EOD!T7-BRPL_ISGS_exbus!T7</f>
        <v>0</v>
      </c>
      <c r="U7" s="24">
        <f>BRPL_EOD!U7-BRPL_ISGS_exbus!U7</f>
        <v>-8.7505617969441118E-5</v>
      </c>
      <c r="V7" s="24">
        <f>BRPL_EOD!V7-BRPL_ISGS_exbus!V7</f>
        <v>1.7951122194528324E-3</v>
      </c>
      <c r="W7" s="24">
        <f>BRPL_EOD!W7-BRPL_ISGS_exbus!W7</f>
        <v>3.9812911467596024E-3</v>
      </c>
      <c r="X7" s="24">
        <f>BRPL_EOD!X7-BRPL_ISGS_exbus!X7</f>
        <v>-4.9674731371567304E-3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0</v>
      </c>
      <c r="L8" s="24">
        <f>BRPL_EOD!L8-BRPL_ISGS_exbus!L8</f>
        <v>2.209708676126354E-5</v>
      </c>
      <c r="M8" s="24">
        <f>BRPL_EOD!M8-BRPL_ISGS_exbus!M8</f>
        <v>-2.7724820143930629E-3</v>
      </c>
      <c r="N8" s="24">
        <f>BRPL_EOD!N8-BRPL_ISGS_exbus!N8</f>
        <v>-4.8403082311772039E-3</v>
      </c>
      <c r="O8" s="24">
        <f>BRPL_EOD!O8-BRPL_ISGS_exbus!O8</f>
        <v>-2.7611919217207515E-3</v>
      </c>
      <c r="P8" s="24">
        <f>BRPL_EOD!P8-BRPL_ISGS_exbus!P8</f>
        <v>-5.4737881374933295E-4</v>
      </c>
      <c r="Q8" s="24">
        <f>BRPL_EOD!Q8-BRPL_ISGS_exbus!Q8</f>
        <v>1.3165876777243568E-5</v>
      </c>
      <c r="R8" s="24">
        <f>BRPL_EOD!R8-BRPL_ISGS_exbus!R8</f>
        <v>3.8537007317067662E-3</v>
      </c>
      <c r="S8" s="24">
        <f>BRPL_EOD!S8-BRPL_ISGS_exbus!S8</f>
        <v>3.3955054859013956E-4</v>
      </c>
      <c r="T8" s="24">
        <f>BRPL_EOD!T8-BRPL_ISGS_exbus!T8</f>
        <v>0</v>
      </c>
      <c r="U8" s="24">
        <f>BRPL_EOD!U8-BRPL_ISGS_exbus!U8</f>
        <v>-8.7505617969441118E-5</v>
      </c>
      <c r="V8" s="24">
        <f>BRPL_EOD!V8-BRPL_ISGS_exbus!V8</f>
        <v>1.7951122194528324E-3</v>
      </c>
      <c r="W8" s="24">
        <f>BRPL_EOD!W8-BRPL_ISGS_exbus!W8</f>
        <v>3.9812911467596024E-3</v>
      </c>
      <c r="X8" s="24">
        <f>BRPL_EOD!X8-BRPL_ISGS_exbus!X8</f>
        <v>-4.9674731371567304E-3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0</v>
      </c>
      <c r="L9" s="24">
        <f>BRPL_EOD!L9-BRPL_ISGS_exbus!L9</f>
        <v>2.209708676126354E-5</v>
      </c>
      <c r="M9" s="24">
        <f>BRPL_EOD!M9-BRPL_ISGS_exbus!M9</f>
        <v>-2.7724820143930629E-3</v>
      </c>
      <c r="N9" s="24">
        <f>BRPL_EOD!N9-BRPL_ISGS_exbus!N9</f>
        <v>-4.8403082311772039E-3</v>
      </c>
      <c r="O9" s="24">
        <f>BRPL_EOD!O9-BRPL_ISGS_exbus!O9</f>
        <v>-2.7611919217207515E-3</v>
      </c>
      <c r="P9" s="24">
        <f>BRPL_EOD!P9-BRPL_ISGS_exbus!P9</f>
        <v>-5.4737881374933295E-4</v>
      </c>
      <c r="Q9" s="24">
        <f>BRPL_EOD!Q9-BRPL_ISGS_exbus!Q9</f>
        <v>1.3165876777243568E-5</v>
      </c>
      <c r="R9" s="24">
        <f>BRPL_EOD!R9-BRPL_ISGS_exbus!R9</f>
        <v>3.8537007317067662E-3</v>
      </c>
      <c r="S9" s="24">
        <f>BRPL_EOD!S9-BRPL_ISGS_exbus!S9</f>
        <v>3.3955054859013956E-4</v>
      </c>
      <c r="T9" s="24">
        <f>BRPL_EOD!T9-BRPL_ISGS_exbus!T9</f>
        <v>0</v>
      </c>
      <c r="U9" s="24">
        <f>BRPL_EOD!U9-BRPL_ISGS_exbus!U9</f>
        <v>-8.7505617969441118E-5</v>
      </c>
      <c r="V9" s="24">
        <f>BRPL_EOD!V9-BRPL_ISGS_exbus!V9</f>
        <v>1.7951122194528324E-3</v>
      </c>
      <c r="W9" s="24">
        <f>BRPL_EOD!W9-BRPL_ISGS_exbus!W9</f>
        <v>3.9812911467596024E-3</v>
      </c>
      <c r="X9" s="24">
        <f>BRPL_EOD!X9-BRPL_ISGS_exbus!X9</f>
        <v>-4.9674731371567304E-3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0</v>
      </c>
      <c r="L10" s="24">
        <f>BRPL_EOD!L10-BRPL_ISGS_exbus!L10</f>
        <v>2.209708676126354E-5</v>
      </c>
      <c r="M10" s="24">
        <f>BRPL_EOD!M10-BRPL_ISGS_exbus!M10</f>
        <v>-2.7724820143930629E-3</v>
      </c>
      <c r="N10" s="24">
        <f>BRPL_EOD!N10-BRPL_ISGS_exbus!N10</f>
        <v>-4.8403082311772039E-3</v>
      </c>
      <c r="O10" s="24">
        <f>BRPL_EOD!O10-BRPL_ISGS_exbus!O10</f>
        <v>-2.7611919217207515E-3</v>
      </c>
      <c r="P10" s="24">
        <f>BRPL_EOD!P10-BRPL_ISGS_exbus!P10</f>
        <v>-5.4737881374933295E-4</v>
      </c>
      <c r="Q10" s="24">
        <f>BRPL_EOD!Q10-BRPL_ISGS_exbus!Q10</f>
        <v>1.3165876777243568E-5</v>
      </c>
      <c r="R10" s="24">
        <f>BRPL_EOD!R10-BRPL_ISGS_exbus!R10</f>
        <v>3.8537007317067662E-3</v>
      </c>
      <c r="S10" s="24">
        <f>BRPL_EOD!S10-BRPL_ISGS_exbus!S10</f>
        <v>3.3955054859013956E-4</v>
      </c>
      <c r="T10" s="24">
        <f>BRPL_EOD!T10-BRPL_ISGS_exbus!T10</f>
        <v>0</v>
      </c>
      <c r="U10" s="24">
        <f>BRPL_EOD!U10-BRPL_ISGS_exbus!U10</f>
        <v>-8.7505617969441118E-5</v>
      </c>
      <c r="V10" s="24">
        <f>BRPL_EOD!V10-BRPL_ISGS_exbus!V10</f>
        <v>1.7951122194528324E-3</v>
      </c>
      <c r="W10" s="24">
        <f>BRPL_EOD!W10-BRPL_ISGS_exbus!W10</f>
        <v>3.9812911467596024E-3</v>
      </c>
      <c r="X10" s="24">
        <f>BRPL_EOD!X10-BRPL_ISGS_exbus!X10</f>
        <v>-4.9674731371567304E-3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-5.0228512008629878E-3</v>
      </c>
      <c r="L11" s="24">
        <f>BRPL_EOD!L11-BRPL_ISGS_exbus!L11</f>
        <v>5.5574461683249865E-5</v>
      </c>
      <c r="M11" s="24">
        <f>BRPL_EOD!M11-BRPL_ISGS_exbus!M11</f>
        <v>-2.7724820143930629E-3</v>
      </c>
      <c r="N11" s="24">
        <f>BRPL_EOD!N11-BRPL_ISGS_exbus!N11</f>
        <v>-4.8403082311772039E-3</v>
      </c>
      <c r="O11" s="24">
        <f>BRPL_EOD!O11-BRPL_ISGS_exbus!O11</f>
        <v>-2.7611919217207515E-3</v>
      </c>
      <c r="P11" s="24">
        <f>BRPL_EOD!P11-BRPL_ISGS_exbus!P11</f>
        <v>-5.4737881374933295E-4</v>
      </c>
      <c r="Q11" s="24">
        <f>BRPL_EOD!Q11-BRPL_ISGS_exbus!Q11</f>
        <v>1.3165876777243568E-5</v>
      </c>
      <c r="R11" s="24">
        <f>BRPL_EOD!R11-BRPL_ISGS_exbus!R11</f>
        <v>3.8537007317067662E-3</v>
      </c>
      <c r="S11" s="24">
        <f>BRPL_EOD!S11-BRPL_ISGS_exbus!S11</f>
        <v>3.3955054859013956E-4</v>
      </c>
      <c r="T11" s="24">
        <f>BRPL_EOD!T11-BRPL_ISGS_exbus!T11</f>
        <v>0</v>
      </c>
      <c r="U11" s="24">
        <f>BRPL_EOD!U11-BRPL_ISGS_exbus!U11</f>
        <v>-8.7505617969441118E-5</v>
      </c>
      <c r="V11" s="24">
        <f>BRPL_EOD!V11-BRPL_ISGS_exbus!V11</f>
        <v>1.7951122194528324E-3</v>
      </c>
      <c r="W11" s="24">
        <f>BRPL_EOD!W11-BRPL_ISGS_exbus!W11</f>
        <v>3.9812911467596024E-3</v>
      </c>
      <c r="X11" s="24">
        <f>BRPL_EOD!X11-BRPL_ISGS_exbus!X11</f>
        <v>-4.9674731371567304E-3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-2.9778565794345013E-3</v>
      </c>
      <c r="L12" s="24">
        <f>BRPL_EOD!L12-BRPL_ISGS_exbus!L12</f>
        <v>5.5574461683249865E-5</v>
      </c>
      <c r="M12" s="24">
        <f>BRPL_EOD!M12-BRPL_ISGS_exbus!M12</f>
        <v>-2.7724820143930629E-3</v>
      </c>
      <c r="N12" s="24">
        <f>BRPL_EOD!N12-BRPL_ISGS_exbus!N12</f>
        <v>-4.8403082311772039E-3</v>
      </c>
      <c r="O12" s="24">
        <f>BRPL_EOD!O12-BRPL_ISGS_exbus!O12</f>
        <v>-2.7611919217207515E-3</v>
      </c>
      <c r="P12" s="24">
        <f>BRPL_EOD!P12-BRPL_ISGS_exbus!P12</f>
        <v>-5.4737881374933295E-4</v>
      </c>
      <c r="Q12" s="24">
        <f>BRPL_EOD!Q12-BRPL_ISGS_exbus!Q12</f>
        <v>1.3165876777243568E-5</v>
      </c>
      <c r="R12" s="24">
        <f>BRPL_EOD!R12-BRPL_ISGS_exbus!R12</f>
        <v>3.8537007317067662E-3</v>
      </c>
      <c r="S12" s="24">
        <f>BRPL_EOD!S12-BRPL_ISGS_exbus!S12</f>
        <v>3.3955054859013956E-4</v>
      </c>
      <c r="T12" s="24">
        <f>BRPL_EOD!T12-BRPL_ISGS_exbus!T12</f>
        <v>0</v>
      </c>
      <c r="U12" s="24">
        <f>BRPL_EOD!U12-BRPL_ISGS_exbus!U12</f>
        <v>-8.7505617969441118E-5</v>
      </c>
      <c r="V12" s="24">
        <f>BRPL_EOD!V12-BRPL_ISGS_exbus!V12</f>
        <v>1.7951122194528324E-3</v>
      </c>
      <c r="W12" s="24">
        <f>BRPL_EOD!W12-BRPL_ISGS_exbus!W12</f>
        <v>3.9812911467596024E-3</v>
      </c>
      <c r="X12" s="24">
        <f>BRPL_EOD!X12-BRPL_ISGS_exbus!X12</f>
        <v>-4.9674731371567304E-3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2.5535207432199059E-3</v>
      </c>
      <c r="L13" s="24">
        <f>BRPL_EOD!L13-BRPL_ISGS_exbus!L13</f>
        <v>-1.8509982117187462E-4</v>
      </c>
      <c r="M13" s="24">
        <f>BRPL_EOD!M13-BRPL_ISGS_exbus!M13</f>
        <v>-2.7724820143930629E-3</v>
      </c>
      <c r="N13" s="24">
        <f>BRPL_EOD!N13-BRPL_ISGS_exbus!N13</f>
        <v>-4.8403082311772039E-3</v>
      </c>
      <c r="O13" s="24">
        <f>BRPL_EOD!O13-BRPL_ISGS_exbus!O13</f>
        <v>-2.7611919217207515E-3</v>
      </c>
      <c r="P13" s="24">
        <f>BRPL_EOD!P13-BRPL_ISGS_exbus!P13</f>
        <v>-5.4737881374933295E-4</v>
      </c>
      <c r="Q13" s="24">
        <f>BRPL_EOD!Q13-BRPL_ISGS_exbus!Q13</f>
        <v>1.3165876777243568E-5</v>
      </c>
      <c r="R13" s="24">
        <f>BRPL_EOD!R13-BRPL_ISGS_exbus!R13</f>
        <v>6.3602424413673475E-3</v>
      </c>
      <c r="S13" s="24">
        <f>BRPL_EOD!S13-BRPL_ISGS_exbus!S13</f>
        <v>-7.1766379310389539E-4</v>
      </c>
      <c r="T13" s="24">
        <f>BRPL_EOD!T13-BRPL_ISGS_exbus!T13</f>
        <v>0</v>
      </c>
      <c r="U13" s="24">
        <f>BRPL_EOD!U13-BRPL_ISGS_exbus!U13</f>
        <v>-8.7505617969441118E-5</v>
      </c>
      <c r="V13" s="24">
        <f>BRPL_EOD!V13-BRPL_ISGS_exbus!V13</f>
        <v>-1.476851851851535E-4</v>
      </c>
      <c r="W13" s="24">
        <f>BRPL_EOD!W13-BRPL_ISGS_exbus!W13</f>
        <v>3.9812911467596024E-3</v>
      </c>
      <c r="X13" s="24">
        <f>BRPL_EOD!X13-BRPL_ISGS_exbus!X13</f>
        <v>-4.9674731371567304E-3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2.5535207432199059E-3</v>
      </c>
      <c r="L14" s="24">
        <f>BRPL_EOD!L14-BRPL_ISGS_exbus!L14</f>
        <v>-1.5198794346460431E-4</v>
      </c>
      <c r="M14" s="24">
        <f>BRPL_EOD!M14-BRPL_ISGS_exbus!M14</f>
        <v>-2.7724820143930629E-3</v>
      </c>
      <c r="N14" s="24">
        <f>BRPL_EOD!N14-BRPL_ISGS_exbus!N14</f>
        <v>-4.8403082311772039E-3</v>
      </c>
      <c r="O14" s="24">
        <f>BRPL_EOD!O14-BRPL_ISGS_exbus!O14</f>
        <v>-2.7611919217207515E-3</v>
      </c>
      <c r="P14" s="24">
        <f>BRPL_EOD!P14-BRPL_ISGS_exbus!P14</f>
        <v>-5.4737881374933295E-4</v>
      </c>
      <c r="Q14" s="24">
        <f>BRPL_EOD!Q14-BRPL_ISGS_exbus!Q14</f>
        <v>1.3165876777243568E-5</v>
      </c>
      <c r="R14" s="24">
        <f>BRPL_EOD!R14-BRPL_ISGS_exbus!R14</f>
        <v>3.7115326894507916E-3</v>
      </c>
      <c r="S14" s="24">
        <f>BRPL_EOD!S14-BRPL_ISGS_exbus!S14</f>
        <v>-7.1766379310389539E-4</v>
      </c>
      <c r="T14" s="24">
        <f>BRPL_EOD!T14-BRPL_ISGS_exbus!T14</f>
        <v>0</v>
      </c>
      <c r="U14" s="24">
        <f>BRPL_EOD!U14-BRPL_ISGS_exbus!U14</f>
        <v>-8.7505617969441118E-5</v>
      </c>
      <c r="V14" s="24">
        <f>BRPL_EOD!V14-BRPL_ISGS_exbus!V14</f>
        <v>1.7951122194528324E-3</v>
      </c>
      <c r="W14" s="24">
        <f>BRPL_EOD!W14-BRPL_ISGS_exbus!W14</f>
        <v>3.9812911467596024E-3</v>
      </c>
      <c r="X14" s="24">
        <f>BRPL_EOD!X14-BRPL_ISGS_exbus!X14</f>
        <v>-4.9674731371567304E-3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2.5959237545976066E-3</v>
      </c>
      <c r="L15" s="24">
        <f>BRPL_EOD!L15-BRPL_ISGS_exbus!L15</f>
        <v>1.0032859206354772E-4</v>
      </c>
      <c r="M15" s="24">
        <f>BRPL_EOD!M15-BRPL_ISGS_exbus!M15</f>
        <v>-2.7724820143930629E-3</v>
      </c>
      <c r="N15" s="24">
        <f>BRPL_EOD!N15-BRPL_ISGS_exbus!N15</f>
        <v>-4.8403082311772039E-3</v>
      </c>
      <c r="O15" s="24">
        <f>BRPL_EOD!O15-BRPL_ISGS_exbus!O15</f>
        <v>-2.7611919217207515E-3</v>
      </c>
      <c r="P15" s="24">
        <f>BRPL_EOD!P15-BRPL_ISGS_exbus!P15</f>
        <v>-5.4737881374933295E-4</v>
      </c>
      <c r="Q15" s="24">
        <f>BRPL_EOD!Q15-BRPL_ISGS_exbus!Q15</f>
        <v>1.3165876777243568E-5</v>
      </c>
      <c r="R15" s="24">
        <f>BRPL_EOD!R15-BRPL_ISGS_exbus!R15</f>
        <v>3.8537007317067662E-3</v>
      </c>
      <c r="S15" s="24">
        <f>BRPL_EOD!S15-BRPL_ISGS_exbus!S15</f>
        <v>3.3955054859013956E-4</v>
      </c>
      <c r="T15" s="24">
        <f>BRPL_EOD!T15-BRPL_ISGS_exbus!T15</f>
        <v>0</v>
      </c>
      <c r="U15" s="24">
        <f>BRPL_EOD!U15-BRPL_ISGS_exbus!U15</f>
        <v>-8.7505617969441118E-5</v>
      </c>
      <c r="V15" s="24">
        <f>BRPL_EOD!V15-BRPL_ISGS_exbus!V15</f>
        <v>1.7951122194528324E-3</v>
      </c>
      <c r="W15" s="24">
        <f>BRPL_EOD!W15-BRPL_ISGS_exbus!W15</f>
        <v>3.9812911467596024E-3</v>
      </c>
      <c r="X15" s="24">
        <f>BRPL_EOD!X15-BRPL_ISGS_exbus!X15</f>
        <v>-4.9674731371567304E-3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2.5959237545976066E-3</v>
      </c>
      <c r="L16" s="24">
        <f>BRPL_EOD!L16-BRPL_ISGS_exbus!L16</f>
        <v>-5.1197251231371865E-5</v>
      </c>
      <c r="M16" s="24">
        <f>BRPL_EOD!M16-BRPL_ISGS_exbus!M16</f>
        <v>-2.7724820143930629E-3</v>
      </c>
      <c r="N16" s="24">
        <f>BRPL_EOD!N16-BRPL_ISGS_exbus!N16</f>
        <v>-4.8403082311772039E-3</v>
      </c>
      <c r="O16" s="24">
        <f>BRPL_EOD!O16-BRPL_ISGS_exbus!O16</f>
        <v>-2.7611919217207515E-3</v>
      </c>
      <c r="P16" s="24">
        <f>BRPL_EOD!P16-BRPL_ISGS_exbus!P16</f>
        <v>-5.4737881374933295E-4</v>
      </c>
      <c r="Q16" s="24">
        <f>BRPL_EOD!Q16-BRPL_ISGS_exbus!Q16</f>
        <v>1.3165876777243568E-5</v>
      </c>
      <c r="R16" s="24">
        <f>BRPL_EOD!R16-BRPL_ISGS_exbus!R16</f>
        <v>3.8537007317067662E-3</v>
      </c>
      <c r="S16" s="24">
        <f>BRPL_EOD!S16-BRPL_ISGS_exbus!S16</f>
        <v>3.3955054859013956E-4</v>
      </c>
      <c r="T16" s="24">
        <f>BRPL_EOD!T16-BRPL_ISGS_exbus!T16</f>
        <v>0</v>
      </c>
      <c r="U16" s="24">
        <f>BRPL_EOD!U16-BRPL_ISGS_exbus!U16</f>
        <v>-8.7505617969441118E-5</v>
      </c>
      <c r="V16" s="24">
        <f>BRPL_EOD!V16-BRPL_ISGS_exbus!V16</f>
        <v>1.7951122194528324E-3</v>
      </c>
      <c r="W16" s="24">
        <f>BRPL_EOD!W16-BRPL_ISGS_exbus!W16</f>
        <v>3.9812911467596024E-3</v>
      </c>
      <c r="X16" s="24">
        <f>BRPL_EOD!X16-BRPL_ISGS_exbus!X16</f>
        <v>-4.9674731371567304E-3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2.5959237545976066E-3</v>
      </c>
      <c r="L17" s="24">
        <f>BRPL_EOD!L17-BRPL_ISGS_exbus!L17</f>
        <v>-5.1197251231371865E-5</v>
      </c>
      <c r="M17" s="24">
        <f>BRPL_EOD!M17-BRPL_ISGS_exbus!M17</f>
        <v>-2.7724820143930629E-3</v>
      </c>
      <c r="N17" s="24">
        <f>BRPL_EOD!N17-BRPL_ISGS_exbus!N17</f>
        <v>-4.8403082311772039E-3</v>
      </c>
      <c r="O17" s="24">
        <f>BRPL_EOD!O17-BRPL_ISGS_exbus!O17</f>
        <v>-2.7611919217207515E-3</v>
      </c>
      <c r="P17" s="24">
        <f>BRPL_EOD!P17-BRPL_ISGS_exbus!P17</f>
        <v>-5.4737881374933295E-4</v>
      </c>
      <c r="Q17" s="24">
        <f>BRPL_EOD!Q17-BRPL_ISGS_exbus!Q17</f>
        <v>1.3165876777243568E-5</v>
      </c>
      <c r="R17" s="24">
        <f>BRPL_EOD!R17-BRPL_ISGS_exbus!R17</f>
        <v>3.8537007317067662E-3</v>
      </c>
      <c r="S17" s="24">
        <f>BRPL_EOD!S17-BRPL_ISGS_exbus!S17</f>
        <v>3.3955054859013956E-4</v>
      </c>
      <c r="T17" s="24">
        <f>BRPL_EOD!T17-BRPL_ISGS_exbus!T17</f>
        <v>0</v>
      </c>
      <c r="U17" s="24">
        <f>BRPL_EOD!U17-BRPL_ISGS_exbus!U17</f>
        <v>-8.7505617969441118E-5</v>
      </c>
      <c r="V17" s="24">
        <f>BRPL_EOD!V17-BRPL_ISGS_exbus!V17</f>
        <v>1.7951122194528324E-3</v>
      </c>
      <c r="W17" s="24">
        <f>BRPL_EOD!W17-BRPL_ISGS_exbus!W17</f>
        <v>3.9812911467596024E-3</v>
      </c>
      <c r="X17" s="24">
        <f>BRPL_EOD!X17-BRPL_ISGS_exbus!X17</f>
        <v>-4.9674731371567304E-3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2.5959237545976066E-3</v>
      </c>
      <c r="L18" s="24">
        <f>BRPL_EOD!L18-BRPL_ISGS_exbus!L18</f>
        <v>-5.1197251231371865E-5</v>
      </c>
      <c r="M18" s="24">
        <f>BRPL_EOD!M18-BRPL_ISGS_exbus!M18</f>
        <v>-2.7724820143930629E-3</v>
      </c>
      <c r="N18" s="24">
        <f>BRPL_EOD!N18-BRPL_ISGS_exbus!N18</f>
        <v>-4.8403082311772039E-3</v>
      </c>
      <c r="O18" s="24">
        <f>BRPL_EOD!O18-BRPL_ISGS_exbus!O18</f>
        <v>-2.7611919217207515E-3</v>
      </c>
      <c r="P18" s="24">
        <f>BRPL_EOD!P18-BRPL_ISGS_exbus!P18</f>
        <v>-5.4737881374933295E-4</v>
      </c>
      <c r="Q18" s="24">
        <f>BRPL_EOD!Q18-BRPL_ISGS_exbus!Q18</f>
        <v>1.3165876777243568E-5</v>
      </c>
      <c r="R18" s="24">
        <f>BRPL_EOD!R18-BRPL_ISGS_exbus!R18</f>
        <v>3.8537007317067662E-3</v>
      </c>
      <c r="S18" s="24">
        <f>BRPL_EOD!S18-BRPL_ISGS_exbus!S18</f>
        <v>3.3955054859013956E-4</v>
      </c>
      <c r="T18" s="24">
        <f>BRPL_EOD!T18-BRPL_ISGS_exbus!T18</f>
        <v>0</v>
      </c>
      <c r="U18" s="24">
        <f>BRPL_EOD!U18-BRPL_ISGS_exbus!U18</f>
        <v>-8.7505617969441118E-5</v>
      </c>
      <c r="V18" s="24">
        <f>BRPL_EOD!V18-BRPL_ISGS_exbus!V18</f>
        <v>1.7951122194528324E-3</v>
      </c>
      <c r="W18" s="24">
        <f>BRPL_EOD!W18-BRPL_ISGS_exbus!W18</f>
        <v>3.9812911467596024E-3</v>
      </c>
      <c r="X18" s="24">
        <f>BRPL_EOD!X18-BRPL_ISGS_exbus!X18</f>
        <v>-4.9674731371567304E-3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2.5959237545976066E-3</v>
      </c>
      <c r="L19" s="24">
        <f>BRPL_EOD!L19-BRPL_ISGS_exbus!L19</f>
        <v>-5.1197251231371865E-5</v>
      </c>
      <c r="M19" s="24">
        <f>BRPL_EOD!M19-BRPL_ISGS_exbus!M19</f>
        <v>-2.7724820143930629E-3</v>
      </c>
      <c r="N19" s="24">
        <f>BRPL_EOD!N19-BRPL_ISGS_exbus!N19</f>
        <v>-4.8403082311772039E-3</v>
      </c>
      <c r="O19" s="24">
        <f>BRPL_EOD!O19-BRPL_ISGS_exbus!O19</f>
        <v>-2.7611919217207515E-3</v>
      </c>
      <c r="P19" s="24">
        <f>BRPL_EOD!P19-BRPL_ISGS_exbus!P19</f>
        <v>-5.4737881374933295E-4</v>
      </c>
      <c r="Q19" s="24">
        <f>BRPL_EOD!Q19-BRPL_ISGS_exbus!Q19</f>
        <v>1.3165876777243568E-5</v>
      </c>
      <c r="R19" s="24">
        <f>BRPL_EOD!R19-BRPL_ISGS_exbus!R19</f>
        <v>3.8537007317067662E-3</v>
      </c>
      <c r="S19" s="24">
        <f>BRPL_EOD!S19-BRPL_ISGS_exbus!S19</f>
        <v>3.3955054859013956E-4</v>
      </c>
      <c r="T19" s="24">
        <f>BRPL_EOD!T19-BRPL_ISGS_exbus!T19</f>
        <v>0</v>
      </c>
      <c r="U19" s="24">
        <f>BRPL_EOD!U19-BRPL_ISGS_exbus!U19</f>
        <v>-8.7505617969441118E-5</v>
      </c>
      <c r="V19" s="24">
        <f>BRPL_EOD!V19-BRPL_ISGS_exbus!V19</f>
        <v>1.7951122194528324E-3</v>
      </c>
      <c r="W19" s="24">
        <f>BRPL_EOD!W19-BRPL_ISGS_exbus!W19</f>
        <v>3.9812911467596024E-3</v>
      </c>
      <c r="X19" s="24">
        <f>BRPL_EOD!X19-BRPL_ISGS_exbus!X19</f>
        <v>-4.9674731371567304E-3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2.5959237545976066E-3</v>
      </c>
      <c r="L20" s="24">
        <f>BRPL_EOD!L20-BRPL_ISGS_exbus!L20</f>
        <v>-5.1197251231371865E-5</v>
      </c>
      <c r="M20" s="24">
        <f>BRPL_EOD!M20-BRPL_ISGS_exbus!M20</f>
        <v>-2.7724820143930629E-3</v>
      </c>
      <c r="N20" s="24">
        <f>BRPL_EOD!N20-BRPL_ISGS_exbus!N20</f>
        <v>-4.8403082311772039E-3</v>
      </c>
      <c r="O20" s="24">
        <f>BRPL_EOD!O20-BRPL_ISGS_exbus!O20</f>
        <v>-2.7611919217207515E-3</v>
      </c>
      <c r="P20" s="24">
        <f>BRPL_EOD!P20-BRPL_ISGS_exbus!P20</f>
        <v>-5.4737881374933295E-4</v>
      </c>
      <c r="Q20" s="24">
        <f>BRPL_EOD!Q20-BRPL_ISGS_exbus!Q20</f>
        <v>1.3165876777243568E-5</v>
      </c>
      <c r="R20" s="24">
        <f>BRPL_EOD!R20-BRPL_ISGS_exbus!R20</f>
        <v>3.8537007317067662E-3</v>
      </c>
      <c r="S20" s="24">
        <f>BRPL_EOD!S20-BRPL_ISGS_exbus!S20</f>
        <v>3.3955054859013956E-4</v>
      </c>
      <c r="T20" s="24">
        <f>BRPL_EOD!T20-BRPL_ISGS_exbus!T20</f>
        <v>0</v>
      </c>
      <c r="U20" s="24">
        <f>BRPL_EOD!U20-BRPL_ISGS_exbus!U20</f>
        <v>-8.7505617969441118E-5</v>
      </c>
      <c r="V20" s="24">
        <f>BRPL_EOD!V20-BRPL_ISGS_exbus!V20</f>
        <v>1.7951122194528324E-3</v>
      </c>
      <c r="W20" s="24">
        <f>BRPL_EOD!W20-BRPL_ISGS_exbus!W20</f>
        <v>3.9812911467596024E-3</v>
      </c>
      <c r="X20" s="24">
        <f>BRPL_EOD!X20-BRPL_ISGS_exbus!X20</f>
        <v>-4.9674731371567304E-3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2.5959237545976066E-3</v>
      </c>
      <c r="L21" s="24">
        <f>BRPL_EOD!L21-BRPL_ISGS_exbus!L21</f>
        <v>-5.1197251231371865E-5</v>
      </c>
      <c r="M21" s="24">
        <f>BRPL_EOD!M21-BRPL_ISGS_exbus!M21</f>
        <v>-2.7724820143930629E-3</v>
      </c>
      <c r="N21" s="24">
        <f>BRPL_EOD!N21-BRPL_ISGS_exbus!N21</f>
        <v>-4.8403082311772039E-3</v>
      </c>
      <c r="O21" s="24">
        <f>BRPL_EOD!O21-BRPL_ISGS_exbus!O21</f>
        <v>-2.7611919217207515E-3</v>
      </c>
      <c r="P21" s="24">
        <f>BRPL_EOD!P21-BRPL_ISGS_exbus!P21</f>
        <v>-5.4737881374933295E-4</v>
      </c>
      <c r="Q21" s="24">
        <f>BRPL_EOD!Q21-BRPL_ISGS_exbus!Q21</f>
        <v>1.3165876777243568E-5</v>
      </c>
      <c r="R21" s="24">
        <f>BRPL_EOD!R21-BRPL_ISGS_exbus!R21</f>
        <v>3.8537007317067662E-3</v>
      </c>
      <c r="S21" s="24">
        <f>BRPL_EOD!S21-BRPL_ISGS_exbus!S21</f>
        <v>3.3955054859013956E-4</v>
      </c>
      <c r="T21" s="24">
        <f>BRPL_EOD!T21-BRPL_ISGS_exbus!T21</f>
        <v>0</v>
      </c>
      <c r="U21" s="24">
        <f>BRPL_EOD!U21-BRPL_ISGS_exbus!U21</f>
        <v>-8.7505617969441118E-5</v>
      </c>
      <c r="V21" s="24">
        <f>BRPL_EOD!V21-BRPL_ISGS_exbus!V21</f>
        <v>1.7951122194528324E-3</v>
      </c>
      <c r="W21" s="24">
        <f>BRPL_EOD!W21-BRPL_ISGS_exbus!W21</f>
        <v>3.9812911467596024E-3</v>
      </c>
      <c r="X21" s="24">
        <f>BRPL_EOD!X21-BRPL_ISGS_exbus!X21</f>
        <v>-4.9674731371567304E-3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-1.5995056203337299E-3</v>
      </c>
      <c r="L22" s="24">
        <f>BRPL_EOD!L22-BRPL_ISGS_exbus!L22</f>
        <v>-2.0805295024395321E-4</v>
      </c>
      <c r="M22" s="24">
        <f>BRPL_EOD!M22-BRPL_ISGS_exbus!M22</f>
        <v>-2.7724820143930629E-3</v>
      </c>
      <c r="N22" s="24">
        <f>BRPL_EOD!N22-BRPL_ISGS_exbus!N22</f>
        <v>-4.8403082311772039E-3</v>
      </c>
      <c r="O22" s="24">
        <f>BRPL_EOD!O22-BRPL_ISGS_exbus!O22</f>
        <v>-2.7611919217207515E-3</v>
      </c>
      <c r="P22" s="24">
        <f>BRPL_EOD!P22-BRPL_ISGS_exbus!P22</f>
        <v>-5.4737881374933295E-4</v>
      </c>
      <c r="Q22" s="24">
        <f>BRPL_EOD!Q22-BRPL_ISGS_exbus!Q22</f>
        <v>1.3165876777243568E-5</v>
      </c>
      <c r="R22" s="24">
        <f>BRPL_EOD!R22-BRPL_ISGS_exbus!R22</f>
        <v>3.8537007317067662E-3</v>
      </c>
      <c r="S22" s="24">
        <f>BRPL_EOD!S22-BRPL_ISGS_exbus!S22</f>
        <v>-3.4613582934284182E-4</v>
      </c>
      <c r="T22" s="24">
        <f>BRPL_EOD!T22-BRPL_ISGS_exbus!T22</f>
        <v>0</v>
      </c>
      <c r="U22" s="24">
        <f>BRPL_EOD!U22-BRPL_ISGS_exbus!U22</f>
        <v>-8.7505617969441118E-5</v>
      </c>
      <c r="V22" s="24">
        <f>BRPL_EOD!V22-BRPL_ISGS_exbus!V22</f>
        <v>-1.476851851851535E-4</v>
      </c>
      <c r="W22" s="24">
        <f>BRPL_EOD!W22-BRPL_ISGS_exbus!W22</f>
        <v>3.9812911467596024E-3</v>
      </c>
      <c r="X22" s="24">
        <f>BRPL_EOD!X22-BRPL_ISGS_exbus!X22</f>
        <v>-4.9674731371567304E-3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-1.5995056203337299E-3</v>
      </c>
      <c r="L23" s="24">
        <f>BRPL_EOD!L23-BRPL_ISGS_exbus!L23</f>
        <v>-1.7577014146397119E-4</v>
      </c>
      <c r="M23" s="24">
        <f>BRPL_EOD!M23-BRPL_ISGS_exbus!M23</f>
        <v>-2.7724820143930629E-3</v>
      </c>
      <c r="N23" s="24">
        <f>BRPL_EOD!N23-BRPL_ISGS_exbus!N23</f>
        <v>-4.8403082311772039E-3</v>
      </c>
      <c r="O23" s="24">
        <f>BRPL_EOD!O23-BRPL_ISGS_exbus!O23</f>
        <v>-2.7611919217207515E-3</v>
      </c>
      <c r="P23" s="24">
        <f>BRPL_EOD!P23-BRPL_ISGS_exbus!P23</f>
        <v>-5.4737881374933295E-4</v>
      </c>
      <c r="Q23" s="24">
        <f>BRPL_EOD!Q23-BRPL_ISGS_exbus!Q23</f>
        <v>1.3165876777243568E-5</v>
      </c>
      <c r="R23" s="24">
        <f>BRPL_EOD!R23-BRPL_ISGS_exbus!R23</f>
        <v>6.3602424413673475E-3</v>
      </c>
      <c r="S23" s="24">
        <f>BRPL_EOD!S23-BRPL_ISGS_exbus!S23</f>
        <v>-7.1766379310389539E-4</v>
      </c>
      <c r="T23" s="24">
        <f>BRPL_EOD!T23-BRPL_ISGS_exbus!T23</f>
        <v>0</v>
      </c>
      <c r="U23" s="24">
        <f>BRPL_EOD!U23-BRPL_ISGS_exbus!U23</f>
        <v>-8.7505617969441118E-5</v>
      </c>
      <c r="V23" s="24">
        <f>BRPL_EOD!V23-BRPL_ISGS_exbus!V23</f>
        <v>-1.476851851851535E-4</v>
      </c>
      <c r="W23" s="24">
        <f>BRPL_EOD!W23-BRPL_ISGS_exbus!W23</f>
        <v>3.9812911467596024E-3</v>
      </c>
      <c r="X23" s="24">
        <f>BRPL_EOD!X23-BRPL_ISGS_exbus!X23</f>
        <v>-4.9674731371567304E-3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-7.1489863458964464E-3</v>
      </c>
      <c r="L24" s="24">
        <f>BRPL_EOD!L24-BRPL_ISGS_exbus!L24</f>
        <v>-9.6478300738667144E-5</v>
      </c>
      <c r="M24" s="24">
        <f>BRPL_EOD!M24-BRPL_ISGS_exbus!M24</f>
        <v>-2.7724820143930629E-3</v>
      </c>
      <c r="N24" s="24">
        <f>BRPL_EOD!N24-BRPL_ISGS_exbus!N24</f>
        <v>-4.8403082311772039E-3</v>
      </c>
      <c r="O24" s="24">
        <f>BRPL_EOD!O24-BRPL_ISGS_exbus!O24</f>
        <v>-2.7611919217207515E-3</v>
      </c>
      <c r="P24" s="24">
        <f>BRPL_EOD!P24-BRPL_ISGS_exbus!P24</f>
        <v>-5.4737881374933295E-4</v>
      </c>
      <c r="Q24" s="24">
        <f>BRPL_EOD!Q24-BRPL_ISGS_exbus!Q24</f>
        <v>1.3165876777243568E-5</v>
      </c>
      <c r="R24" s="24">
        <f>BRPL_EOD!R24-BRPL_ISGS_exbus!R24</f>
        <v>-5.0416617210657932E-4</v>
      </c>
      <c r="S24" s="24">
        <f>BRPL_EOD!S24-BRPL_ISGS_exbus!S24</f>
        <v>-6.1971324863918653E-4</v>
      </c>
      <c r="T24" s="24">
        <f>BRPL_EOD!T24-BRPL_ISGS_exbus!T24</f>
        <v>0</v>
      </c>
      <c r="U24" s="24">
        <f>BRPL_EOD!U24-BRPL_ISGS_exbus!U24</f>
        <v>-8.7505617969441118E-5</v>
      </c>
      <c r="V24" s="24">
        <f>BRPL_EOD!V24-BRPL_ISGS_exbus!V24</f>
        <v>1.7951122194528324E-3</v>
      </c>
      <c r="W24" s="24">
        <f>BRPL_EOD!W24-BRPL_ISGS_exbus!W24</f>
        <v>3.9812911467596024E-3</v>
      </c>
      <c r="X24" s="24">
        <f>BRPL_EOD!X24-BRPL_ISGS_exbus!X24</f>
        <v>-4.9674731371567304E-3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-1.5995056203337299E-3</v>
      </c>
      <c r="L25" s="24">
        <f>BRPL_EOD!L25-BRPL_ISGS_exbus!L25</f>
        <v>5.5574461683249865E-5</v>
      </c>
      <c r="M25" s="24">
        <f>BRPL_EOD!M25-BRPL_ISGS_exbus!M25</f>
        <v>-2.7724820143930629E-3</v>
      </c>
      <c r="N25" s="24">
        <f>BRPL_EOD!N25-BRPL_ISGS_exbus!N25</f>
        <v>-4.8403082311772039E-3</v>
      </c>
      <c r="O25" s="24">
        <f>BRPL_EOD!O25-BRPL_ISGS_exbus!O25</f>
        <v>-2.7611919217207515E-3</v>
      </c>
      <c r="P25" s="24">
        <f>BRPL_EOD!P25-BRPL_ISGS_exbus!P25</f>
        <v>-5.4737881374933295E-4</v>
      </c>
      <c r="Q25" s="24">
        <f>BRPL_EOD!Q25-BRPL_ISGS_exbus!Q25</f>
        <v>1.3165876777243568E-5</v>
      </c>
      <c r="R25" s="24">
        <f>BRPL_EOD!R25-BRPL_ISGS_exbus!R25</f>
        <v>3.8537007317067662E-3</v>
      </c>
      <c r="S25" s="24">
        <f>BRPL_EOD!S25-BRPL_ISGS_exbus!S25</f>
        <v>3.3955054859013956E-4</v>
      </c>
      <c r="T25" s="24">
        <f>BRPL_EOD!T25-BRPL_ISGS_exbus!T25</f>
        <v>0</v>
      </c>
      <c r="U25" s="24">
        <f>BRPL_EOD!U25-BRPL_ISGS_exbus!U25</f>
        <v>-8.7505617969441118E-5</v>
      </c>
      <c r="V25" s="24">
        <f>BRPL_EOD!V25-BRPL_ISGS_exbus!V25</f>
        <v>1.7951122194528324E-3</v>
      </c>
      <c r="W25" s="24">
        <f>BRPL_EOD!W25-BRPL_ISGS_exbus!W25</f>
        <v>3.9812911467596024E-3</v>
      </c>
      <c r="X25" s="24">
        <f>BRPL_EOD!X25-BRPL_ISGS_exbus!X25</f>
        <v>-4.9674731371567304E-3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-2.9778565794345013E-3</v>
      </c>
      <c r="L26" s="24">
        <f>BRPL_EOD!L26-BRPL_ISGS_exbus!L26</f>
        <v>-9.6478300738667144E-5</v>
      </c>
      <c r="M26" s="24">
        <f>BRPL_EOD!M26-BRPL_ISGS_exbus!M26</f>
        <v>-2.7724820143930629E-3</v>
      </c>
      <c r="N26" s="24">
        <f>BRPL_EOD!N26-BRPL_ISGS_exbus!N26</f>
        <v>-4.8403082311772039E-3</v>
      </c>
      <c r="O26" s="24">
        <f>BRPL_EOD!O26-BRPL_ISGS_exbus!O26</f>
        <v>-2.7611919217207515E-3</v>
      </c>
      <c r="P26" s="24">
        <f>BRPL_EOD!P26-BRPL_ISGS_exbus!P26</f>
        <v>-5.4737881374933295E-4</v>
      </c>
      <c r="Q26" s="24">
        <f>BRPL_EOD!Q26-BRPL_ISGS_exbus!Q26</f>
        <v>1.3165876777243568E-5</v>
      </c>
      <c r="R26" s="24">
        <f>BRPL_EOD!R26-BRPL_ISGS_exbus!R26</f>
        <v>3.8537007317067662E-3</v>
      </c>
      <c r="S26" s="24">
        <f>BRPL_EOD!S26-BRPL_ISGS_exbus!S26</f>
        <v>3.3955054859013956E-4</v>
      </c>
      <c r="T26" s="24">
        <f>BRPL_EOD!T26-BRPL_ISGS_exbus!T26</f>
        <v>0</v>
      </c>
      <c r="U26" s="24">
        <f>BRPL_EOD!U26-BRPL_ISGS_exbus!U26</f>
        <v>-8.7505617969441118E-5</v>
      </c>
      <c r="V26" s="24">
        <f>BRPL_EOD!V26-BRPL_ISGS_exbus!V26</f>
        <v>1.7951122194528324E-3</v>
      </c>
      <c r="W26" s="24">
        <f>BRPL_EOD!W26-BRPL_ISGS_exbus!W26</f>
        <v>3.9812911467596024E-3</v>
      </c>
      <c r="X26" s="24">
        <f>BRPL_EOD!X26-BRPL_ISGS_exbus!X26</f>
        <v>-4.9674731371567304E-3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9.1480953301470436E-5</v>
      </c>
      <c r="L27" s="24">
        <f>BRPL_EOD!L27-BRPL_ISGS_exbus!L27</f>
        <v>8.9039757135367381E-5</v>
      </c>
      <c r="M27" s="24">
        <f>BRPL_EOD!M27-BRPL_ISGS_exbus!M27</f>
        <v>-2.7724820143930629E-3</v>
      </c>
      <c r="N27" s="24">
        <f>BRPL_EOD!N27-BRPL_ISGS_exbus!N27</f>
        <v>-4.8403082311772039E-3</v>
      </c>
      <c r="O27" s="24">
        <f>BRPL_EOD!O27-BRPL_ISGS_exbus!O27</f>
        <v>-2.7611919217207515E-3</v>
      </c>
      <c r="P27" s="24">
        <f>BRPL_EOD!P27-BRPL_ISGS_exbus!P27</f>
        <v>-5.4737881374933295E-4</v>
      </c>
      <c r="Q27" s="24">
        <f>BRPL_EOD!Q27-BRPL_ISGS_exbus!Q27</f>
        <v>-7.5484360189559396E-4</v>
      </c>
      <c r="R27" s="24">
        <f>BRPL_EOD!R27-BRPL_ISGS_exbus!R27</f>
        <v>2.9633039024403729E-3</v>
      </c>
      <c r="S27" s="24">
        <f>BRPL_EOD!S27-BRPL_ISGS_exbus!S27</f>
        <v>-5.6112852657719259E-6</v>
      </c>
      <c r="T27" s="24">
        <f>BRPL_EOD!T27-BRPL_ISGS_exbus!T27</f>
        <v>0</v>
      </c>
      <c r="U27" s="24">
        <f>BRPL_EOD!U27-BRPL_ISGS_exbus!U27</f>
        <v>-8.7505617969441118E-5</v>
      </c>
      <c r="V27" s="24">
        <f>BRPL_EOD!V27-BRPL_ISGS_exbus!V27</f>
        <v>1.009915211970025E-3</v>
      </c>
      <c r="W27" s="24">
        <f>BRPL_EOD!W27-BRPL_ISGS_exbus!W27</f>
        <v>3.9812911467596024E-3</v>
      </c>
      <c r="X27" s="24">
        <f>BRPL_EOD!X27-BRPL_ISGS_exbus!X27</f>
        <v>1.0519394321875097E-3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9.0827948270089109E-5</v>
      </c>
      <c r="L28" s="24">
        <f>BRPL_EOD!L28-BRPL_ISGS_exbus!L28</f>
        <v>3.224738426155227E-5</v>
      </c>
      <c r="M28" s="24">
        <f>BRPL_EOD!M28-BRPL_ISGS_exbus!M28</f>
        <v>-2.7724820143930629E-3</v>
      </c>
      <c r="N28" s="24">
        <f>BRPL_EOD!N28-BRPL_ISGS_exbus!N28</f>
        <v>-4.8403082311772039E-3</v>
      </c>
      <c r="O28" s="24">
        <f>BRPL_EOD!O28-BRPL_ISGS_exbus!O28</f>
        <v>-2.7611919217207515E-3</v>
      </c>
      <c r="P28" s="24">
        <f>BRPL_EOD!P28-BRPL_ISGS_exbus!P28</f>
        <v>-5.4737881374933295E-4</v>
      </c>
      <c r="Q28" s="24">
        <f>BRPL_EOD!Q28-BRPL_ISGS_exbus!Q28</f>
        <v>-7.5484360189559396E-4</v>
      </c>
      <c r="R28" s="24">
        <f>BRPL_EOD!R28-BRPL_ISGS_exbus!R28</f>
        <v>2.9633039024403729E-3</v>
      </c>
      <c r="S28" s="24">
        <f>BRPL_EOD!S28-BRPL_ISGS_exbus!S28</f>
        <v>-4.3926332278232394E-6</v>
      </c>
      <c r="T28" s="24">
        <f>BRPL_EOD!T28-BRPL_ISGS_exbus!T28</f>
        <v>0</v>
      </c>
      <c r="U28" s="24">
        <f>BRPL_EOD!U28-BRPL_ISGS_exbus!U28</f>
        <v>-8.7505617969441118E-5</v>
      </c>
      <c r="V28" s="24">
        <f>BRPL_EOD!V28-BRPL_ISGS_exbus!V28</f>
        <v>1.009915211970025E-3</v>
      </c>
      <c r="W28" s="24">
        <f>BRPL_EOD!W28-BRPL_ISGS_exbus!W28</f>
        <v>3.9812911467596024E-3</v>
      </c>
      <c r="X28" s="24">
        <f>BRPL_EOD!X28-BRPL_ISGS_exbus!X28</f>
        <v>1.0519394321875097E-3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-5.0228512008629878E-3</v>
      </c>
      <c r="L29" s="24">
        <f>BRPL_EOD!L29-BRPL_ISGS_exbus!L29</f>
        <v>5.5574461683249865E-5</v>
      </c>
      <c r="M29" s="24">
        <f>BRPL_EOD!M29-BRPL_ISGS_exbus!M29</f>
        <v>-2.7724820143930629E-3</v>
      </c>
      <c r="N29" s="24">
        <f>BRPL_EOD!N29-BRPL_ISGS_exbus!N29</f>
        <v>-4.8403082311772039E-3</v>
      </c>
      <c r="O29" s="24">
        <f>BRPL_EOD!O29-BRPL_ISGS_exbus!O29</f>
        <v>-2.7611919217207515E-3</v>
      </c>
      <c r="P29" s="24">
        <f>BRPL_EOD!P29-BRPL_ISGS_exbus!P29</f>
        <v>-5.4737881374933295E-4</v>
      </c>
      <c r="Q29" s="24">
        <f>BRPL_EOD!Q29-BRPL_ISGS_exbus!Q29</f>
        <v>1.3165876777243568E-5</v>
      </c>
      <c r="R29" s="24">
        <f>BRPL_EOD!R29-BRPL_ISGS_exbus!R29</f>
        <v>3.8537007317067662E-3</v>
      </c>
      <c r="S29" s="24">
        <f>BRPL_EOD!S29-BRPL_ISGS_exbus!S29</f>
        <v>3.3955054859013956E-4</v>
      </c>
      <c r="T29" s="24">
        <f>BRPL_EOD!T29-BRPL_ISGS_exbus!T29</f>
        <v>0</v>
      </c>
      <c r="U29" s="24">
        <f>BRPL_EOD!U29-BRPL_ISGS_exbus!U29</f>
        <v>-8.7505617969441118E-5</v>
      </c>
      <c r="V29" s="24">
        <f>BRPL_EOD!V29-BRPL_ISGS_exbus!V29</f>
        <v>1.7951122194528324E-3</v>
      </c>
      <c r="W29" s="24">
        <f>BRPL_EOD!W29-BRPL_ISGS_exbus!W29</f>
        <v>1.5897139652256698E-3</v>
      </c>
      <c r="X29" s="24">
        <f>BRPL_EOD!X29-BRPL_ISGS_exbus!X29</f>
        <v>-4.9674731371567304E-3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-5.0228512008629878E-3</v>
      </c>
      <c r="L30" s="24">
        <f>BRPL_EOD!L30-BRPL_ISGS_exbus!L30</f>
        <v>5.5574461683249865E-5</v>
      </c>
      <c r="M30" s="24">
        <f>BRPL_EOD!M30-BRPL_ISGS_exbus!M30</f>
        <v>-2.7724820143930629E-3</v>
      </c>
      <c r="N30" s="24">
        <f>BRPL_EOD!N30-BRPL_ISGS_exbus!N30</f>
        <v>-4.8403082311772039E-3</v>
      </c>
      <c r="O30" s="24">
        <f>BRPL_EOD!O30-BRPL_ISGS_exbus!O30</f>
        <v>-2.7611919217207515E-3</v>
      </c>
      <c r="P30" s="24">
        <f>BRPL_EOD!P30-BRPL_ISGS_exbus!P30</f>
        <v>-5.4737881374933295E-4</v>
      </c>
      <c r="Q30" s="24">
        <f>BRPL_EOD!Q30-BRPL_ISGS_exbus!Q30</f>
        <v>1.3165876777243568E-5</v>
      </c>
      <c r="R30" s="24">
        <f>BRPL_EOD!R30-BRPL_ISGS_exbus!R30</f>
        <v>3.8537007317067662E-3</v>
      </c>
      <c r="S30" s="24">
        <f>BRPL_EOD!S30-BRPL_ISGS_exbus!S30</f>
        <v>3.3955054859013956E-4</v>
      </c>
      <c r="T30" s="24">
        <f>BRPL_EOD!T30-BRPL_ISGS_exbus!T30</f>
        <v>0</v>
      </c>
      <c r="U30" s="24">
        <f>BRPL_EOD!U30-BRPL_ISGS_exbus!U30</f>
        <v>-8.7505617969441118E-5</v>
      </c>
      <c r="V30" s="24">
        <f>BRPL_EOD!V30-BRPL_ISGS_exbus!V30</f>
        <v>1.7951122194528324E-3</v>
      </c>
      <c r="W30" s="24">
        <f>BRPL_EOD!W30-BRPL_ISGS_exbus!W30</f>
        <v>-4.7435746726876005E-4</v>
      </c>
      <c r="X30" s="24">
        <f>BRPL_EOD!X30-BRPL_ISGS_exbus!X30</f>
        <v>-4.9674731371567304E-3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-2.2512745147196256E-5</v>
      </c>
      <c r="L31" s="24">
        <f>BRPL_EOD!L31-BRPL_ISGS_exbus!L31</f>
        <v>-2.2294835191694062E-4</v>
      </c>
      <c r="M31" s="24">
        <f>BRPL_EOD!M31-BRPL_ISGS_exbus!M31</f>
        <v>-2.7724820143930629E-3</v>
      </c>
      <c r="N31" s="24">
        <f>BRPL_EOD!N31-BRPL_ISGS_exbus!N31</f>
        <v>-4.8403082311772039E-3</v>
      </c>
      <c r="O31" s="24">
        <f>BRPL_EOD!O31-BRPL_ISGS_exbus!O31</f>
        <v>-2.7611919217207515E-3</v>
      </c>
      <c r="P31" s="24">
        <f>BRPL_EOD!P31-BRPL_ISGS_exbus!P31</f>
        <v>-5.4737881374933295E-4</v>
      </c>
      <c r="Q31" s="24">
        <f>BRPL_EOD!Q31-BRPL_ISGS_exbus!Q31</f>
        <v>1.3165876777243568E-5</v>
      </c>
      <c r="R31" s="24">
        <f>BRPL_EOD!R31-BRPL_ISGS_exbus!R31</f>
        <v>3.8537007317067662E-3</v>
      </c>
      <c r="S31" s="24">
        <f>BRPL_EOD!S31-BRPL_ISGS_exbus!S31</f>
        <v>3.3955054859013956E-4</v>
      </c>
      <c r="T31" s="24">
        <f>BRPL_EOD!T31-BRPL_ISGS_exbus!T31</f>
        <v>0</v>
      </c>
      <c r="U31" s="24">
        <f>BRPL_EOD!U31-BRPL_ISGS_exbus!U31</f>
        <v>-8.7505617969441118E-5</v>
      </c>
      <c r="V31" s="24">
        <f>BRPL_EOD!V31-BRPL_ISGS_exbus!V31</f>
        <v>1.7951122194528324E-3</v>
      </c>
      <c r="W31" s="24">
        <f>BRPL_EOD!W31-BRPL_ISGS_exbus!W31</f>
        <v>1.7496939047134674E-3</v>
      </c>
      <c r="X31" s="24">
        <f>BRPL_EOD!X31-BRPL_ISGS_exbus!X31</f>
        <v>-4.9674731371567304E-3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-2.2512745147196256E-5</v>
      </c>
      <c r="L32" s="24">
        <f>BRPL_EOD!L32-BRPL_ISGS_exbus!L32</f>
        <v>-7.3247895002737096E-5</v>
      </c>
      <c r="M32" s="24">
        <f>BRPL_EOD!M32-BRPL_ISGS_exbus!M32</f>
        <v>-2.7724820143930629E-3</v>
      </c>
      <c r="N32" s="24">
        <f>BRPL_EOD!N32-BRPL_ISGS_exbus!N32</f>
        <v>-4.8403082311772039E-3</v>
      </c>
      <c r="O32" s="24">
        <f>BRPL_EOD!O32-BRPL_ISGS_exbus!O32</f>
        <v>-2.7611919217207515E-3</v>
      </c>
      <c r="P32" s="24">
        <f>BRPL_EOD!P32-BRPL_ISGS_exbus!P32</f>
        <v>-5.4737881374933295E-4</v>
      </c>
      <c r="Q32" s="24">
        <f>BRPL_EOD!Q32-BRPL_ISGS_exbus!Q32</f>
        <v>1.3165876777243568E-5</v>
      </c>
      <c r="R32" s="24">
        <f>BRPL_EOD!R32-BRPL_ISGS_exbus!R32</f>
        <v>6.3602424413673475E-3</v>
      </c>
      <c r="S32" s="24">
        <f>BRPL_EOD!S32-BRPL_ISGS_exbus!S32</f>
        <v>-7.1766379310389539E-4</v>
      </c>
      <c r="T32" s="24">
        <f>BRPL_EOD!T32-BRPL_ISGS_exbus!T32</f>
        <v>0</v>
      </c>
      <c r="U32" s="24">
        <f>BRPL_EOD!U32-BRPL_ISGS_exbus!U32</f>
        <v>-8.7505617969441118E-5</v>
      </c>
      <c r="V32" s="24">
        <f>BRPL_EOD!V32-BRPL_ISGS_exbus!V32</f>
        <v>1.7951122194528324E-3</v>
      </c>
      <c r="W32" s="24">
        <f>BRPL_EOD!W32-BRPL_ISGS_exbus!W32</f>
        <v>1.7496939047134674E-3</v>
      </c>
      <c r="X32" s="24">
        <f>BRPL_EOD!X32-BRPL_ISGS_exbus!X32</f>
        <v>-4.9674731371567304E-3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-2.1296379570117097E-3</v>
      </c>
      <c r="L33" s="24">
        <f>BRPL_EOD!L33-BRPL_ISGS_exbus!L33</f>
        <v>6.308319132131146E-5</v>
      </c>
      <c r="M33" s="24">
        <f>BRPL_EOD!M33-BRPL_ISGS_exbus!M33</f>
        <v>-2.7724820143930629E-3</v>
      </c>
      <c r="N33" s="24">
        <f>BRPL_EOD!N33-BRPL_ISGS_exbus!N33</f>
        <v>-4.8403082311772039E-3</v>
      </c>
      <c r="O33" s="24">
        <f>BRPL_EOD!O33-BRPL_ISGS_exbus!O33</f>
        <v>-2.7611919217207515E-3</v>
      </c>
      <c r="P33" s="24">
        <f>BRPL_EOD!P33-BRPL_ISGS_exbus!P33</f>
        <v>-5.4737881374933295E-4</v>
      </c>
      <c r="Q33" s="24">
        <f>BRPL_EOD!Q33-BRPL_ISGS_exbus!Q33</f>
        <v>1.3165876777243568E-5</v>
      </c>
      <c r="R33" s="24">
        <f>BRPL_EOD!R33-BRPL_ISGS_exbus!R33</f>
        <v>3.8537007317067662E-3</v>
      </c>
      <c r="S33" s="24">
        <f>BRPL_EOD!S33-BRPL_ISGS_exbus!S33</f>
        <v>-7.1766379310389539E-4</v>
      </c>
      <c r="T33" s="24">
        <f>BRPL_EOD!T33-BRPL_ISGS_exbus!T33</f>
        <v>0</v>
      </c>
      <c r="U33" s="24">
        <f>BRPL_EOD!U33-BRPL_ISGS_exbus!U33</f>
        <v>-8.7505617969441118E-5</v>
      </c>
      <c r="V33" s="24">
        <f>BRPL_EOD!V33-BRPL_ISGS_exbus!V33</f>
        <v>1.7951122194528324E-3</v>
      </c>
      <c r="W33" s="24">
        <f>BRPL_EOD!W33-BRPL_ISGS_exbus!W33</f>
        <v>6.5789166235141749E-3</v>
      </c>
      <c r="X33" s="24">
        <f>BRPL_EOD!X33-BRPL_ISGS_exbus!X33</f>
        <v>-4.9674731371567304E-3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2.5959237545976066E-3</v>
      </c>
      <c r="L34" s="24">
        <f>BRPL_EOD!L34-BRPL_ISGS_exbus!L34</f>
        <v>-3.6829681794436908E-4</v>
      </c>
      <c r="M34" s="24">
        <f>BRPL_EOD!M34-BRPL_ISGS_exbus!M34</f>
        <v>-2.7724820143930629E-3</v>
      </c>
      <c r="N34" s="24">
        <f>BRPL_EOD!N34-BRPL_ISGS_exbus!N34</f>
        <v>-4.8403082311772039E-3</v>
      </c>
      <c r="O34" s="24">
        <f>BRPL_EOD!O34-BRPL_ISGS_exbus!O34</f>
        <v>-2.7611919217207515E-3</v>
      </c>
      <c r="P34" s="24">
        <f>BRPL_EOD!P34-BRPL_ISGS_exbus!P34</f>
        <v>-5.4737881374933295E-4</v>
      </c>
      <c r="Q34" s="24">
        <f>BRPL_EOD!Q34-BRPL_ISGS_exbus!Q34</f>
        <v>1.3165876777243568E-5</v>
      </c>
      <c r="R34" s="24">
        <f>BRPL_EOD!R34-BRPL_ISGS_exbus!R34</f>
        <v>3.8537007317067662E-3</v>
      </c>
      <c r="S34" s="24">
        <f>BRPL_EOD!S34-BRPL_ISGS_exbus!S34</f>
        <v>3.3955054859013956E-4</v>
      </c>
      <c r="T34" s="24">
        <f>BRPL_EOD!T34-BRPL_ISGS_exbus!T34</f>
        <v>0</v>
      </c>
      <c r="U34" s="24">
        <f>BRPL_EOD!U34-BRPL_ISGS_exbus!U34</f>
        <v>-8.7505617969441118E-5</v>
      </c>
      <c r="V34" s="24">
        <f>BRPL_EOD!V34-BRPL_ISGS_exbus!V34</f>
        <v>1.7951122194528324E-3</v>
      </c>
      <c r="W34" s="24">
        <f>BRPL_EOD!W34-BRPL_ISGS_exbus!W34</f>
        <v>2.0197728449744545E-5</v>
      </c>
      <c r="X34" s="24">
        <f>BRPL_EOD!X34-BRPL_ISGS_exbus!X34</f>
        <v>-4.9674731371567304E-3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4.0276099219909156E-3</v>
      </c>
      <c r="L35" s="24">
        <f>BRPL_EOD!L35-BRPL_ISGS_exbus!L35</f>
        <v>-5.1197251231371865E-5</v>
      </c>
      <c r="M35" s="24">
        <f>BRPL_EOD!M35-BRPL_ISGS_exbus!M35</f>
        <v>-2.7724820143930629E-3</v>
      </c>
      <c r="N35" s="24">
        <f>BRPL_EOD!N35-BRPL_ISGS_exbus!N35</f>
        <v>-4.8403082311772039E-3</v>
      </c>
      <c r="O35" s="24">
        <f>BRPL_EOD!O35-BRPL_ISGS_exbus!O35</f>
        <v>-2.7611919217207515E-3</v>
      </c>
      <c r="P35" s="24">
        <f>BRPL_EOD!P35-BRPL_ISGS_exbus!P35</f>
        <v>-5.4737881374933295E-4</v>
      </c>
      <c r="Q35" s="24">
        <f>BRPL_EOD!Q35-BRPL_ISGS_exbus!Q35</f>
        <v>-2.0390897959181586E-3</v>
      </c>
      <c r="R35" s="24">
        <f>BRPL_EOD!R35-BRPL_ISGS_exbus!R35</f>
        <v>3.8537007317067662E-3</v>
      </c>
      <c r="S35" s="24">
        <f>BRPL_EOD!S35-BRPL_ISGS_exbus!S35</f>
        <v>5.8892975734359254E-4</v>
      </c>
      <c r="T35" s="24">
        <f>BRPL_EOD!T35-BRPL_ISGS_exbus!T35</f>
        <v>0</v>
      </c>
      <c r="U35" s="24">
        <f>BRPL_EOD!U35-BRPL_ISGS_exbus!U35</f>
        <v>-8.7505617969441118E-5</v>
      </c>
      <c r="V35" s="24">
        <f>BRPL_EOD!V35-BRPL_ISGS_exbus!V35</f>
        <v>1.7951122194528324E-3</v>
      </c>
      <c r="W35" s="24">
        <f>BRPL_EOD!W35-BRPL_ISGS_exbus!W35</f>
        <v>3.6884135472341484E-3</v>
      </c>
      <c r="X35" s="24">
        <f>BRPL_EOD!X35-BRPL_ISGS_exbus!X35</f>
        <v>-4.9674731371567304E-3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-6.4652082971861091E-4</v>
      </c>
      <c r="L36" s="24">
        <f>BRPL_EOD!L36-BRPL_ISGS_exbus!L36</f>
        <v>-5.1197251231371865E-5</v>
      </c>
      <c r="M36" s="24">
        <f>BRPL_EOD!M36-BRPL_ISGS_exbus!M36</f>
        <v>-2.7724820143930629E-3</v>
      </c>
      <c r="N36" s="24">
        <f>BRPL_EOD!N36-BRPL_ISGS_exbus!N36</f>
        <v>-4.8403082311772039E-3</v>
      </c>
      <c r="O36" s="24">
        <f>BRPL_EOD!O36-BRPL_ISGS_exbus!O36</f>
        <v>-2.7611919217207515E-3</v>
      </c>
      <c r="P36" s="24">
        <f>BRPL_EOD!P36-BRPL_ISGS_exbus!P36</f>
        <v>-5.4737881374933295E-4</v>
      </c>
      <c r="Q36" s="24">
        <f>BRPL_EOD!Q36-BRPL_ISGS_exbus!Q36</f>
        <v>-2.0390897959181586E-3</v>
      </c>
      <c r="R36" s="24">
        <f>BRPL_EOD!R36-BRPL_ISGS_exbus!R36</f>
        <v>3.8537007317067662E-3</v>
      </c>
      <c r="S36" s="24">
        <f>BRPL_EOD!S36-BRPL_ISGS_exbus!S36</f>
        <v>2.2855482322157172E-3</v>
      </c>
      <c r="T36" s="24">
        <f>BRPL_EOD!T36-BRPL_ISGS_exbus!T36</f>
        <v>0</v>
      </c>
      <c r="U36" s="24">
        <f>BRPL_EOD!U36-BRPL_ISGS_exbus!U36</f>
        <v>-8.7505617969441118E-5</v>
      </c>
      <c r="V36" s="24">
        <f>BRPL_EOD!V36-BRPL_ISGS_exbus!V36</f>
        <v>1.7951122194528324E-3</v>
      </c>
      <c r="W36" s="24">
        <f>BRPL_EOD!W36-BRPL_ISGS_exbus!W36</f>
        <v>3.6884135472341484E-3</v>
      </c>
      <c r="X36" s="24">
        <f>BRPL_EOD!X36-BRPL_ISGS_exbus!X36</f>
        <v>-4.9674731371567304E-3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3.7042900343067231E-3</v>
      </c>
      <c r="L37" s="24">
        <f>BRPL_EOD!L37-BRPL_ISGS_exbus!L37</f>
        <v>-5.1197251231371865E-5</v>
      </c>
      <c r="M37" s="24">
        <f>BRPL_EOD!M37-BRPL_ISGS_exbus!M37</f>
        <v>-2.7724820143930629E-3</v>
      </c>
      <c r="N37" s="24">
        <f>BRPL_EOD!N37-BRPL_ISGS_exbus!N37</f>
        <v>-4.8403082311772039E-3</v>
      </c>
      <c r="O37" s="24">
        <f>BRPL_EOD!O37-BRPL_ISGS_exbus!O37</f>
        <v>-2.7611919217207515E-3</v>
      </c>
      <c r="P37" s="24">
        <f>BRPL_EOD!P37-BRPL_ISGS_exbus!P37</f>
        <v>-5.4737881374933295E-4</v>
      </c>
      <c r="Q37" s="24">
        <f>BRPL_EOD!Q37-BRPL_ISGS_exbus!Q37</f>
        <v>-2.0390897959181586E-3</v>
      </c>
      <c r="R37" s="24">
        <f>BRPL_EOD!R37-BRPL_ISGS_exbus!R37</f>
        <v>3.8537007317067662E-3</v>
      </c>
      <c r="S37" s="24">
        <f>BRPL_EOD!S37-BRPL_ISGS_exbus!S37</f>
        <v>2.2855482322157172E-3</v>
      </c>
      <c r="T37" s="24">
        <f>BRPL_EOD!T37-BRPL_ISGS_exbus!T37</f>
        <v>0</v>
      </c>
      <c r="U37" s="24">
        <f>BRPL_EOD!U37-BRPL_ISGS_exbus!U37</f>
        <v>-8.7505617969441118E-5</v>
      </c>
      <c r="V37" s="24">
        <f>BRPL_EOD!V37-BRPL_ISGS_exbus!V37</f>
        <v>1.7951122194528324E-3</v>
      </c>
      <c r="W37" s="24">
        <f>BRPL_EOD!W37-BRPL_ISGS_exbus!W37</f>
        <v>3.6884135472341484E-3</v>
      </c>
      <c r="X37" s="24">
        <f>BRPL_EOD!X37-BRPL_ISGS_exbus!X37</f>
        <v>-4.9674731371567304E-3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4.1570637563381752E-4</v>
      </c>
      <c r="L38" s="24">
        <f>BRPL_EOD!L38-BRPL_ISGS_exbus!L38</f>
        <v>-5.1197251231371865E-5</v>
      </c>
      <c r="M38" s="24">
        <f>BRPL_EOD!M38-BRPL_ISGS_exbus!M38</f>
        <v>-2.7724820143930629E-3</v>
      </c>
      <c r="N38" s="24">
        <f>BRPL_EOD!N38-BRPL_ISGS_exbus!N38</f>
        <v>-4.8403082311772039E-3</v>
      </c>
      <c r="O38" s="24">
        <f>BRPL_EOD!O38-BRPL_ISGS_exbus!O38</f>
        <v>-2.7611919217207515E-3</v>
      </c>
      <c r="P38" s="24">
        <f>BRPL_EOD!P38-BRPL_ISGS_exbus!P38</f>
        <v>-5.4737881374933295E-4</v>
      </c>
      <c r="Q38" s="24">
        <f>BRPL_EOD!Q38-BRPL_ISGS_exbus!Q38</f>
        <v>-2.0390897959181586E-3</v>
      </c>
      <c r="R38" s="24">
        <f>BRPL_EOD!R38-BRPL_ISGS_exbus!R38</f>
        <v>3.8537007317067662E-3</v>
      </c>
      <c r="S38" s="24">
        <f>BRPL_EOD!S38-BRPL_ISGS_exbus!S38</f>
        <v>2.2855482322157172E-3</v>
      </c>
      <c r="T38" s="24">
        <f>BRPL_EOD!T38-BRPL_ISGS_exbus!T38</f>
        <v>0</v>
      </c>
      <c r="U38" s="24">
        <f>BRPL_EOD!U38-BRPL_ISGS_exbus!U38</f>
        <v>-8.7505617969441118E-5</v>
      </c>
      <c r="V38" s="24">
        <f>BRPL_EOD!V38-BRPL_ISGS_exbus!V38</f>
        <v>1.7951122194528324E-3</v>
      </c>
      <c r="W38" s="24">
        <f>BRPL_EOD!W38-BRPL_ISGS_exbus!W38</f>
        <v>3.6884135472341484E-3</v>
      </c>
      <c r="X38" s="24">
        <f>BRPL_EOD!X38-BRPL_ISGS_exbus!X38</f>
        <v>-4.9674731371567304E-3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2.0110857327608755E-3</v>
      </c>
      <c r="L39" s="24">
        <f>BRPL_EOD!L39-BRPL_ISGS_exbus!L39</f>
        <v>-5.1197251231371865E-5</v>
      </c>
      <c r="M39" s="24">
        <f>BRPL_EOD!M39-BRPL_ISGS_exbus!M39</f>
        <v>-2.7724820143930629E-3</v>
      </c>
      <c r="N39" s="24">
        <f>BRPL_EOD!N39-BRPL_ISGS_exbus!N39</f>
        <v>-4.8403082311772039E-3</v>
      </c>
      <c r="O39" s="24">
        <f>BRPL_EOD!O39-BRPL_ISGS_exbus!O39</f>
        <v>-2.7611919217207515E-3</v>
      </c>
      <c r="P39" s="24">
        <f>BRPL_EOD!P39-BRPL_ISGS_exbus!P39</f>
        <v>-5.4737881374933295E-4</v>
      </c>
      <c r="Q39" s="24">
        <f>BRPL_EOD!Q39-BRPL_ISGS_exbus!Q39</f>
        <v>-2.0390897959181586E-3</v>
      </c>
      <c r="R39" s="24">
        <f>BRPL_EOD!R39-BRPL_ISGS_exbus!R39</f>
        <v>3.8537007317067662E-3</v>
      </c>
      <c r="S39" s="24">
        <f>BRPL_EOD!S39-BRPL_ISGS_exbus!S39</f>
        <v>2.2855482322157172E-3</v>
      </c>
      <c r="T39" s="24">
        <f>BRPL_EOD!T39-BRPL_ISGS_exbus!T39</f>
        <v>0</v>
      </c>
      <c r="U39" s="24">
        <f>BRPL_EOD!U39-BRPL_ISGS_exbus!U39</f>
        <v>-8.7505617969441118E-5</v>
      </c>
      <c r="V39" s="24">
        <f>BRPL_EOD!V39-BRPL_ISGS_exbus!V39</f>
        <v>1.7951122194528324E-3</v>
      </c>
      <c r="W39" s="24">
        <f>BRPL_EOD!W39-BRPL_ISGS_exbus!W39</f>
        <v>3.6884135472341484E-3</v>
      </c>
      <c r="X39" s="24">
        <f>BRPL_EOD!X39-BRPL_ISGS_exbus!X39</f>
        <v>-4.9674731371567304E-3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2.0110857327608755E-3</v>
      </c>
      <c r="L40" s="24">
        <f>BRPL_EOD!L40-BRPL_ISGS_exbus!L40</f>
        <v>-2.2380190484838636E-5</v>
      </c>
      <c r="M40" s="24">
        <f>BRPL_EOD!M40-BRPL_ISGS_exbus!M40</f>
        <v>-2.7724820143930629E-3</v>
      </c>
      <c r="N40" s="24">
        <f>BRPL_EOD!N40-BRPL_ISGS_exbus!N40</f>
        <v>-4.8403082311772039E-3</v>
      </c>
      <c r="O40" s="24">
        <f>BRPL_EOD!O40-BRPL_ISGS_exbus!O40</f>
        <v>-2.7611919217207515E-3</v>
      </c>
      <c r="P40" s="24">
        <f>BRPL_EOD!P40-BRPL_ISGS_exbus!P40</f>
        <v>-5.4737881374933295E-4</v>
      </c>
      <c r="Q40" s="24">
        <f>BRPL_EOD!Q40-BRPL_ISGS_exbus!Q40</f>
        <v>-2.0390897959181586E-3</v>
      </c>
      <c r="R40" s="24">
        <f>BRPL_EOD!R40-BRPL_ISGS_exbus!R40</f>
        <v>3.8537007317067662E-3</v>
      </c>
      <c r="S40" s="24">
        <f>BRPL_EOD!S40-BRPL_ISGS_exbus!S40</f>
        <v>2.2855482322157172E-3</v>
      </c>
      <c r="T40" s="24">
        <f>BRPL_EOD!T40-BRPL_ISGS_exbus!T40</f>
        <v>0</v>
      </c>
      <c r="U40" s="24">
        <f>BRPL_EOD!U40-BRPL_ISGS_exbus!U40</f>
        <v>-8.7505617969441118E-5</v>
      </c>
      <c r="V40" s="24">
        <f>BRPL_EOD!V40-BRPL_ISGS_exbus!V40</f>
        <v>1.7951122194528324E-3</v>
      </c>
      <c r="W40" s="24">
        <f>BRPL_EOD!W40-BRPL_ISGS_exbus!W40</f>
        <v>3.6884135472341484E-3</v>
      </c>
      <c r="X40" s="24">
        <f>BRPL_EOD!X40-BRPL_ISGS_exbus!X40</f>
        <v>-4.9674731371567304E-3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5.2105942996263366E-3</v>
      </c>
      <c r="L41" s="24">
        <f>BRPL_EOD!L41-BRPL_ISGS_exbus!L41</f>
        <v>8.9131359539251775E-5</v>
      </c>
      <c r="M41" s="24">
        <f>BRPL_EOD!M41-BRPL_ISGS_exbus!M41</f>
        <v>-2.7724820143930629E-3</v>
      </c>
      <c r="N41" s="24">
        <f>BRPL_EOD!N41-BRPL_ISGS_exbus!N41</f>
        <v>-4.8403082311772039E-3</v>
      </c>
      <c r="O41" s="24">
        <f>BRPL_EOD!O41-BRPL_ISGS_exbus!O41</f>
        <v>-2.7611919217207515E-3</v>
      </c>
      <c r="P41" s="24">
        <f>BRPL_EOD!P41-BRPL_ISGS_exbus!P41</f>
        <v>-5.4737881374933295E-4</v>
      </c>
      <c r="Q41" s="24">
        <f>BRPL_EOD!Q41-BRPL_ISGS_exbus!Q41</f>
        <v>-2.0390897959181586E-3</v>
      </c>
      <c r="R41" s="24">
        <f>BRPL_EOD!R41-BRPL_ISGS_exbus!R41</f>
        <v>4.2359876339652658E-3</v>
      </c>
      <c r="S41" s="24">
        <f>BRPL_EOD!S41-BRPL_ISGS_exbus!S41</f>
        <v>2.2855482322157172E-3</v>
      </c>
      <c r="T41" s="24">
        <f>BRPL_EOD!T41-BRPL_ISGS_exbus!T41</f>
        <v>0</v>
      </c>
      <c r="U41" s="24">
        <f>BRPL_EOD!U41-BRPL_ISGS_exbus!U41</f>
        <v>-8.7505617969441118E-5</v>
      </c>
      <c r="V41" s="24">
        <f>BRPL_EOD!V41-BRPL_ISGS_exbus!V41</f>
        <v>-2.5971092436964938E-3</v>
      </c>
      <c r="W41" s="24">
        <f>BRPL_EOD!W41-BRPL_ISGS_exbus!W41</f>
        <v>3.6884135472341484E-3</v>
      </c>
      <c r="X41" s="24">
        <f>BRPL_EOD!X41-BRPL_ISGS_exbus!X41</f>
        <v>-4.9674731371567304E-3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4.0987943339132471E-4</v>
      </c>
      <c r="L42" s="24">
        <f>BRPL_EOD!L42-BRPL_ISGS_exbus!L42</f>
        <v>-1.0135577869263557E-4</v>
      </c>
      <c r="M42" s="24">
        <f>BRPL_EOD!M42-BRPL_ISGS_exbus!M42</f>
        <v>-2.7724820143930629E-3</v>
      </c>
      <c r="N42" s="24">
        <f>BRPL_EOD!N42-BRPL_ISGS_exbus!N42</f>
        <v>-4.8403082311772039E-3</v>
      </c>
      <c r="O42" s="24">
        <f>BRPL_EOD!O42-BRPL_ISGS_exbus!O42</f>
        <v>-2.7611919217207515E-3</v>
      </c>
      <c r="P42" s="24">
        <f>BRPL_EOD!P42-BRPL_ISGS_exbus!P42</f>
        <v>-5.4737881374933295E-4</v>
      </c>
      <c r="Q42" s="24">
        <f>BRPL_EOD!Q42-BRPL_ISGS_exbus!Q42</f>
        <v>-2.0390897959181586E-3</v>
      </c>
      <c r="R42" s="24">
        <f>BRPL_EOD!R42-BRPL_ISGS_exbus!R42</f>
        <v>4.2359876339652658E-3</v>
      </c>
      <c r="S42" s="24">
        <f>BRPL_EOD!S42-BRPL_ISGS_exbus!S42</f>
        <v>2.2855482322157172E-3</v>
      </c>
      <c r="T42" s="24">
        <f>BRPL_EOD!T42-BRPL_ISGS_exbus!T42</f>
        <v>0</v>
      </c>
      <c r="U42" s="24">
        <f>BRPL_EOD!U42-BRPL_ISGS_exbus!U42</f>
        <v>-8.7505617969441118E-5</v>
      </c>
      <c r="V42" s="24">
        <f>BRPL_EOD!V42-BRPL_ISGS_exbus!V42</f>
        <v>-2.5971092436964938E-3</v>
      </c>
      <c r="W42" s="24">
        <f>BRPL_EOD!W42-BRPL_ISGS_exbus!W42</f>
        <v>3.6884135472341484E-3</v>
      </c>
      <c r="X42" s="24">
        <f>BRPL_EOD!X42-BRPL_ISGS_exbus!X42</f>
        <v>-4.9674731371567304E-3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5.2372500477417816E-3</v>
      </c>
      <c r="L43" s="24">
        <f>BRPL_EOD!L43-BRPL_ISGS_exbus!L43</f>
        <v>-3.7708534181390974E-5</v>
      </c>
      <c r="M43" s="24">
        <f>BRPL_EOD!M43-BRPL_ISGS_exbus!M43</f>
        <v>-2.7724820143930629E-3</v>
      </c>
      <c r="N43" s="24">
        <f>BRPL_EOD!N43-BRPL_ISGS_exbus!N43</f>
        <v>-4.8403082311772039E-3</v>
      </c>
      <c r="O43" s="24">
        <f>BRPL_EOD!O43-BRPL_ISGS_exbus!O43</f>
        <v>-2.7611919217207515E-3</v>
      </c>
      <c r="P43" s="24">
        <f>BRPL_EOD!P43-BRPL_ISGS_exbus!P43</f>
        <v>-5.4737881374933295E-4</v>
      </c>
      <c r="Q43" s="24">
        <f>BRPL_EOD!Q43-BRPL_ISGS_exbus!Q43</f>
        <v>-2.0390897959181586E-3</v>
      </c>
      <c r="R43" s="24">
        <f>BRPL_EOD!R43-BRPL_ISGS_exbus!R43</f>
        <v>4.2359876339652658E-3</v>
      </c>
      <c r="S43" s="24">
        <f>BRPL_EOD!S43-BRPL_ISGS_exbus!S43</f>
        <v>2.2855482322157172E-3</v>
      </c>
      <c r="T43" s="24">
        <f>BRPL_EOD!T43-BRPL_ISGS_exbus!T43</f>
        <v>0</v>
      </c>
      <c r="U43" s="24">
        <f>BRPL_EOD!U43-BRPL_ISGS_exbus!U43</f>
        <v>-8.7505617969441118E-5</v>
      </c>
      <c r="V43" s="24">
        <f>BRPL_EOD!V43-BRPL_ISGS_exbus!V43</f>
        <v>-2.5971092436964938E-3</v>
      </c>
      <c r="W43" s="24">
        <f>BRPL_EOD!W43-BRPL_ISGS_exbus!W43</f>
        <v>3.6884135472341484E-3</v>
      </c>
      <c r="X43" s="24">
        <f>BRPL_EOD!X43-BRPL_ISGS_exbus!X43</f>
        <v>-4.9674731371567304E-3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4.4170603934503561E-3</v>
      </c>
      <c r="L44" s="24">
        <f>BRPL_EOD!L44-BRPL_ISGS_exbus!L44</f>
        <v>-3.6959491383825593E-5</v>
      </c>
      <c r="M44" s="24">
        <f>BRPL_EOD!M44-BRPL_ISGS_exbus!M44</f>
        <v>-2.7724820143930629E-3</v>
      </c>
      <c r="N44" s="24">
        <f>BRPL_EOD!N44-BRPL_ISGS_exbus!N44</f>
        <v>-4.8403082311772039E-3</v>
      </c>
      <c r="O44" s="24">
        <f>BRPL_EOD!O44-BRPL_ISGS_exbus!O44</f>
        <v>-2.7611919217207515E-3</v>
      </c>
      <c r="P44" s="24">
        <f>BRPL_EOD!P44-BRPL_ISGS_exbus!P44</f>
        <v>-5.4737881374933295E-4</v>
      </c>
      <c r="Q44" s="24">
        <f>BRPL_EOD!Q44-BRPL_ISGS_exbus!Q44</f>
        <v>-2.0390897959181586E-3</v>
      </c>
      <c r="R44" s="24">
        <f>BRPL_EOD!R44-BRPL_ISGS_exbus!R44</f>
        <v>4.2359876339652658E-3</v>
      </c>
      <c r="S44" s="24">
        <f>BRPL_EOD!S44-BRPL_ISGS_exbus!S44</f>
        <v>2.2855482322157172E-3</v>
      </c>
      <c r="T44" s="24">
        <f>BRPL_EOD!T44-BRPL_ISGS_exbus!T44</f>
        <v>0</v>
      </c>
      <c r="U44" s="24">
        <f>BRPL_EOD!U44-BRPL_ISGS_exbus!U44</f>
        <v>-8.7505617969441118E-5</v>
      </c>
      <c r="V44" s="24">
        <f>BRPL_EOD!V44-BRPL_ISGS_exbus!V44</f>
        <v>-2.5971092436964938E-3</v>
      </c>
      <c r="W44" s="24">
        <f>BRPL_EOD!W44-BRPL_ISGS_exbus!W44</f>
        <v>3.6884135472341484E-3</v>
      </c>
      <c r="X44" s="24">
        <f>BRPL_EOD!X44-BRPL_ISGS_exbus!X44</f>
        <v>-4.9674731371567304E-3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3.7477942489658744E-3</v>
      </c>
      <c r="L45" s="24">
        <f>BRPL_EOD!L45-BRPL_ISGS_exbus!L45</f>
        <v>1.8771233289527345E-5</v>
      </c>
      <c r="M45" s="24">
        <f>BRPL_EOD!M45-BRPL_ISGS_exbus!M45</f>
        <v>-2.7724820143930629E-3</v>
      </c>
      <c r="N45" s="24">
        <f>BRPL_EOD!N45-BRPL_ISGS_exbus!N45</f>
        <v>-4.8403082311772039E-3</v>
      </c>
      <c r="O45" s="24">
        <f>BRPL_EOD!O45-BRPL_ISGS_exbus!O45</f>
        <v>-2.7611919217207515E-3</v>
      </c>
      <c r="P45" s="24">
        <f>BRPL_EOD!P45-BRPL_ISGS_exbus!P45</f>
        <v>1.4816545922258229E-4</v>
      </c>
      <c r="Q45" s="24">
        <f>BRPL_EOD!Q45-BRPL_ISGS_exbus!Q45</f>
        <v>-2.0390897959181586E-3</v>
      </c>
      <c r="R45" s="24">
        <f>BRPL_EOD!R45-BRPL_ISGS_exbus!R45</f>
        <v>4.2359876339652658E-3</v>
      </c>
      <c r="S45" s="24">
        <f>BRPL_EOD!S45-BRPL_ISGS_exbus!S45</f>
        <v>2.2855482322157172E-3</v>
      </c>
      <c r="T45" s="24">
        <f>BRPL_EOD!T45-BRPL_ISGS_exbus!T45</f>
        <v>0</v>
      </c>
      <c r="U45" s="24">
        <f>BRPL_EOD!U45-BRPL_ISGS_exbus!U45</f>
        <v>-8.7505617969441118E-5</v>
      </c>
      <c r="V45" s="24">
        <f>BRPL_EOD!V45-BRPL_ISGS_exbus!V45</f>
        <v>-2.5971092436964938E-3</v>
      </c>
      <c r="W45" s="24">
        <f>BRPL_EOD!W45-BRPL_ISGS_exbus!W45</f>
        <v>3.6884135472341484E-3</v>
      </c>
      <c r="X45" s="24">
        <f>BRPL_EOD!X45-BRPL_ISGS_exbus!X45</f>
        <v>-4.9674731371567304E-3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4.8869204066477323E-3</v>
      </c>
      <c r="L46" s="24">
        <f>BRPL_EOD!L46-BRPL_ISGS_exbus!L46</f>
        <v>1.8771233289527345E-5</v>
      </c>
      <c r="M46" s="24">
        <f>BRPL_EOD!M46-BRPL_ISGS_exbus!M46</f>
        <v>-2.7724820143930629E-3</v>
      </c>
      <c r="N46" s="24">
        <f>BRPL_EOD!N46-BRPL_ISGS_exbus!N46</f>
        <v>-4.8403082311772039E-3</v>
      </c>
      <c r="O46" s="24">
        <f>BRPL_EOD!O46-BRPL_ISGS_exbus!O46</f>
        <v>-2.7611919217207515E-3</v>
      </c>
      <c r="P46" s="24">
        <f>BRPL_EOD!P46-BRPL_ISGS_exbus!P46</f>
        <v>1.4816545922258229E-4</v>
      </c>
      <c r="Q46" s="24">
        <f>BRPL_EOD!Q46-BRPL_ISGS_exbus!Q46</f>
        <v>-2.0390897959181586E-3</v>
      </c>
      <c r="R46" s="24">
        <f>BRPL_EOD!R46-BRPL_ISGS_exbus!R46</f>
        <v>4.2359876339652658E-3</v>
      </c>
      <c r="S46" s="24">
        <f>BRPL_EOD!S46-BRPL_ISGS_exbus!S46</f>
        <v>2.2855482322157172E-3</v>
      </c>
      <c r="T46" s="24">
        <f>BRPL_EOD!T46-BRPL_ISGS_exbus!T46</f>
        <v>0</v>
      </c>
      <c r="U46" s="24">
        <f>BRPL_EOD!U46-BRPL_ISGS_exbus!U46</f>
        <v>-8.7505617969441118E-5</v>
      </c>
      <c r="V46" s="24">
        <f>BRPL_EOD!V46-BRPL_ISGS_exbus!V46</f>
        <v>-2.5971092436964938E-3</v>
      </c>
      <c r="W46" s="24">
        <f>BRPL_EOD!W46-BRPL_ISGS_exbus!W46</f>
        <v>3.6884135472341484E-3</v>
      </c>
      <c r="X46" s="24">
        <f>BRPL_EOD!X46-BRPL_ISGS_exbus!X46</f>
        <v>-4.9674731371567304E-3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4.8869204066477323E-3</v>
      </c>
      <c r="L47" s="24">
        <f>BRPL_EOD!L47-BRPL_ISGS_exbus!L47</f>
        <v>1.9813351827124848E-4</v>
      </c>
      <c r="M47" s="24">
        <f>BRPL_EOD!M47-BRPL_ISGS_exbus!M47</f>
        <v>-2.7724820143930629E-3</v>
      </c>
      <c r="N47" s="24">
        <f>BRPL_EOD!N47-BRPL_ISGS_exbus!N47</f>
        <v>-4.8403082311772039E-3</v>
      </c>
      <c r="O47" s="24">
        <f>BRPL_EOD!O47-BRPL_ISGS_exbus!O47</f>
        <v>-2.7611919217207515E-3</v>
      </c>
      <c r="P47" s="24">
        <f>BRPL_EOD!P47-BRPL_ISGS_exbus!P47</f>
        <v>1.4816545922258229E-4</v>
      </c>
      <c r="Q47" s="24">
        <f>BRPL_EOD!Q47-BRPL_ISGS_exbus!Q47</f>
        <v>-2.0390897959181586E-3</v>
      </c>
      <c r="R47" s="24">
        <f>BRPL_EOD!R47-BRPL_ISGS_exbus!R47</f>
        <v>4.2359876339652658E-3</v>
      </c>
      <c r="S47" s="24">
        <f>BRPL_EOD!S47-BRPL_ISGS_exbus!S47</f>
        <v>2.2855482322157172E-3</v>
      </c>
      <c r="T47" s="24">
        <f>BRPL_EOD!T47-BRPL_ISGS_exbus!T47</f>
        <v>0</v>
      </c>
      <c r="U47" s="24">
        <f>BRPL_EOD!U47-BRPL_ISGS_exbus!U47</f>
        <v>-8.7505617969441118E-5</v>
      </c>
      <c r="V47" s="24">
        <f>BRPL_EOD!V47-BRPL_ISGS_exbus!V47</f>
        <v>-2.5971092436964938E-3</v>
      </c>
      <c r="W47" s="24">
        <f>BRPL_EOD!W47-BRPL_ISGS_exbus!W47</f>
        <v>3.6884135472341484E-3</v>
      </c>
      <c r="X47" s="24">
        <f>BRPL_EOD!X47-BRPL_ISGS_exbus!X47</f>
        <v>-4.9674731371567304E-3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4.8869204066477323E-3</v>
      </c>
      <c r="L48" s="24">
        <f>BRPL_EOD!L48-BRPL_ISGS_exbus!L48</f>
        <v>1.8771233289527345E-5</v>
      </c>
      <c r="M48" s="24">
        <f>BRPL_EOD!M48-BRPL_ISGS_exbus!M48</f>
        <v>-2.7724820143930629E-3</v>
      </c>
      <c r="N48" s="24">
        <f>BRPL_EOD!N48-BRPL_ISGS_exbus!N48</f>
        <v>-4.8403082311772039E-3</v>
      </c>
      <c r="O48" s="24">
        <f>BRPL_EOD!O48-BRPL_ISGS_exbus!O48</f>
        <v>-2.7611919217207515E-3</v>
      </c>
      <c r="P48" s="24">
        <f>BRPL_EOD!P48-BRPL_ISGS_exbus!P48</f>
        <v>1.4816545922258229E-4</v>
      </c>
      <c r="Q48" s="24">
        <f>BRPL_EOD!Q48-BRPL_ISGS_exbus!Q48</f>
        <v>-2.0390897959181586E-3</v>
      </c>
      <c r="R48" s="24">
        <f>BRPL_EOD!R48-BRPL_ISGS_exbus!R48</f>
        <v>4.2359876339652658E-3</v>
      </c>
      <c r="S48" s="24">
        <f>BRPL_EOD!S48-BRPL_ISGS_exbus!S48</f>
        <v>2.2855482322157172E-3</v>
      </c>
      <c r="T48" s="24">
        <f>BRPL_EOD!T48-BRPL_ISGS_exbus!T48</f>
        <v>0</v>
      </c>
      <c r="U48" s="24">
        <f>BRPL_EOD!U48-BRPL_ISGS_exbus!U48</f>
        <v>-8.7505617969441118E-5</v>
      </c>
      <c r="V48" s="24">
        <f>BRPL_EOD!V48-BRPL_ISGS_exbus!V48</f>
        <v>-2.5971092436964938E-3</v>
      </c>
      <c r="W48" s="24">
        <f>BRPL_EOD!W48-BRPL_ISGS_exbus!W48</f>
        <v>3.6884135472341484E-3</v>
      </c>
      <c r="X48" s="24">
        <f>BRPL_EOD!X48-BRPL_ISGS_exbus!X48</f>
        <v>-4.9674731371567304E-3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4.8869204066477323E-3</v>
      </c>
      <c r="L49" s="24">
        <f>BRPL_EOD!L49-BRPL_ISGS_exbus!L49</f>
        <v>8.1471215588990731E-5</v>
      </c>
      <c r="M49" s="24">
        <f>BRPL_EOD!M49-BRPL_ISGS_exbus!M49</f>
        <v>-2.7724820143930629E-3</v>
      </c>
      <c r="N49" s="24">
        <f>BRPL_EOD!N49-BRPL_ISGS_exbus!N49</f>
        <v>-4.8403082311772039E-3</v>
      </c>
      <c r="O49" s="24">
        <f>BRPL_EOD!O49-BRPL_ISGS_exbus!O49</f>
        <v>-2.7611919217207515E-3</v>
      </c>
      <c r="P49" s="24">
        <f>BRPL_EOD!P49-BRPL_ISGS_exbus!P49</f>
        <v>1.4816545922258229E-4</v>
      </c>
      <c r="Q49" s="24">
        <f>BRPL_EOD!Q49-BRPL_ISGS_exbus!Q49</f>
        <v>-2.0390897959181586E-3</v>
      </c>
      <c r="R49" s="24">
        <f>BRPL_EOD!R49-BRPL_ISGS_exbus!R49</f>
        <v>4.2359876339652658E-3</v>
      </c>
      <c r="S49" s="24">
        <f>BRPL_EOD!S49-BRPL_ISGS_exbus!S49</f>
        <v>2.2855482322157172E-3</v>
      </c>
      <c r="T49" s="24">
        <f>BRPL_EOD!T49-BRPL_ISGS_exbus!T49</f>
        <v>0</v>
      </c>
      <c r="U49" s="24">
        <f>BRPL_EOD!U49-BRPL_ISGS_exbus!U49</f>
        <v>-8.7505617969441118E-5</v>
      </c>
      <c r="V49" s="24">
        <f>BRPL_EOD!V49-BRPL_ISGS_exbus!V49</f>
        <v>-2.5971092436964938E-3</v>
      </c>
      <c r="W49" s="24">
        <f>BRPL_EOD!W49-BRPL_ISGS_exbus!W49</f>
        <v>3.6884135472341484E-3</v>
      </c>
      <c r="X49" s="24">
        <f>BRPL_EOD!X49-BRPL_ISGS_exbus!X49</f>
        <v>-4.9674731371567304E-3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4.8869204066477323E-3</v>
      </c>
      <c r="L50" s="24">
        <f>BRPL_EOD!L50-BRPL_ISGS_exbus!L50</f>
        <v>8.1471215588990731E-5</v>
      </c>
      <c r="M50" s="24">
        <f>BRPL_EOD!M50-BRPL_ISGS_exbus!M50</f>
        <v>-2.7724820143930629E-3</v>
      </c>
      <c r="N50" s="24">
        <f>BRPL_EOD!N50-BRPL_ISGS_exbus!N50</f>
        <v>-4.8403082311772039E-3</v>
      </c>
      <c r="O50" s="24">
        <f>BRPL_EOD!O50-BRPL_ISGS_exbus!O50</f>
        <v>-2.7611919217207515E-3</v>
      </c>
      <c r="P50" s="24">
        <f>BRPL_EOD!P50-BRPL_ISGS_exbus!P50</f>
        <v>1.4816545922258229E-4</v>
      </c>
      <c r="Q50" s="24">
        <f>BRPL_EOD!Q50-BRPL_ISGS_exbus!Q50</f>
        <v>-2.0390897959181586E-3</v>
      </c>
      <c r="R50" s="24">
        <f>BRPL_EOD!R50-BRPL_ISGS_exbus!R50</f>
        <v>4.2359876339652658E-3</v>
      </c>
      <c r="S50" s="24">
        <f>BRPL_EOD!S50-BRPL_ISGS_exbus!S50</f>
        <v>2.2855482322157172E-3</v>
      </c>
      <c r="T50" s="24">
        <f>BRPL_EOD!T50-BRPL_ISGS_exbus!T50</f>
        <v>0</v>
      </c>
      <c r="U50" s="24">
        <f>BRPL_EOD!U50-BRPL_ISGS_exbus!U50</f>
        <v>-8.7505617969441118E-5</v>
      </c>
      <c r="V50" s="24">
        <f>BRPL_EOD!V50-BRPL_ISGS_exbus!V50</f>
        <v>-2.5971092436964938E-3</v>
      </c>
      <c r="W50" s="24">
        <f>BRPL_EOD!W50-BRPL_ISGS_exbus!W50</f>
        <v>3.6884135472341484E-3</v>
      </c>
      <c r="X50" s="24">
        <f>BRPL_EOD!X50-BRPL_ISGS_exbus!X50</f>
        <v>-4.9674731371567304E-3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4.8869204066477323E-3</v>
      </c>
      <c r="L51" s="24">
        <f>BRPL_EOD!L51-BRPL_ISGS_exbus!L51</f>
        <v>8.3260104450033623E-5</v>
      </c>
      <c r="M51" s="24">
        <f>BRPL_EOD!M51-BRPL_ISGS_exbus!M51</f>
        <v>-2.7724820143930629E-3</v>
      </c>
      <c r="N51" s="24">
        <f>BRPL_EOD!N51-BRPL_ISGS_exbus!N51</f>
        <v>-4.8403082311772039E-3</v>
      </c>
      <c r="O51" s="24">
        <f>BRPL_EOD!O51-BRPL_ISGS_exbus!O51</f>
        <v>-2.7611919217207515E-3</v>
      </c>
      <c r="P51" s="24">
        <f>BRPL_EOD!P51-BRPL_ISGS_exbus!P51</f>
        <v>1.4816545922258229E-4</v>
      </c>
      <c r="Q51" s="24">
        <f>BRPL_EOD!Q51-BRPL_ISGS_exbus!Q51</f>
        <v>-2.0390897959181586E-3</v>
      </c>
      <c r="R51" s="24">
        <f>BRPL_EOD!R51-BRPL_ISGS_exbus!R51</f>
        <v>4.2359876339652658E-3</v>
      </c>
      <c r="S51" s="24">
        <f>BRPL_EOD!S51-BRPL_ISGS_exbus!S51</f>
        <v>2.2855482322157172E-3</v>
      </c>
      <c r="T51" s="24">
        <f>BRPL_EOD!T51-BRPL_ISGS_exbus!T51</f>
        <v>0</v>
      </c>
      <c r="U51" s="24">
        <f>BRPL_EOD!U51-BRPL_ISGS_exbus!U51</f>
        <v>-8.7505617969441118E-5</v>
      </c>
      <c r="V51" s="24">
        <f>BRPL_EOD!V51-BRPL_ISGS_exbus!V51</f>
        <v>-2.5971092436964938E-3</v>
      </c>
      <c r="W51" s="24">
        <f>BRPL_EOD!W51-BRPL_ISGS_exbus!W51</f>
        <v>3.6884135472341484E-3</v>
      </c>
      <c r="X51" s="24">
        <f>BRPL_EOD!X51-BRPL_ISGS_exbus!X51</f>
        <v>-4.9674731371567304E-3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4.8869204066477323E-3</v>
      </c>
      <c r="L52" s="24">
        <f>BRPL_EOD!L52-BRPL_ISGS_exbus!L52</f>
        <v>8.3260104450033623E-5</v>
      </c>
      <c r="M52" s="24">
        <f>BRPL_EOD!M52-BRPL_ISGS_exbus!M52</f>
        <v>-2.7724820143930629E-3</v>
      </c>
      <c r="N52" s="24">
        <f>BRPL_EOD!N52-BRPL_ISGS_exbus!N52</f>
        <v>-4.8403082311772039E-3</v>
      </c>
      <c r="O52" s="24">
        <f>BRPL_EOD!O52-BRPL_ISGS_exbus!O52</f>
        <v>-2.7611919217207515E-3</v>
      </c>
      <c r="P52" s="24">
        <f>BRPL_EOD!P52-BRPL_ISGS_exbus!P52</f>
        <v>1.4816545922258229E-4</v>
      </c>
      <c r="Q52" s="24">
        <f>BRPL_EOD!Q52-BRPL_ISGS_exbus!Q52</f>
        <v>-2.0390897959181586E-3</v>
      </c>
      <c r="R52" s="24">
        <f>BRPL_EOD!R52-BRPL_ISGS_exbus!R52</f>
        <v>4.2359876339652658E-3</v>
      </c>
      <c r="S52" s="24">
        <f>BRPL_EOD!S52-BRPL_ISGS_exbus!S52</f>
        <v>2.2855482322157172E-3</v>
      </c>
      <c r="T52" s="24">
        <f>BRPL_EOD!T52-BRPL_ISGS_exbus!T52</f>
        <v>0</v>
      </c>
      <c r="U52" s="24">
        <f>BRPL_EOD!U52-BRPL_ISGS_exbus!U52</f>
        <v>-8.7505617969441118E-5</v>
      </c>
      <c r="V52" s="24">
        <f>BRPL_EOD!V52-BRPL_ISGS_exbus!V52</f>
        <v>-2.5971092436964938E-3</v>
      </c>
      <c r="W52" s="24">
        <f>BRPL_EOD!W52-BRPL_ISGS_exbus!W52</f>
        <v>3.6884135472341484E-3</v>
      </c>
      <c r="X52" s="24">
        <f>BRPL_EOD!X52-BRPL_ISGS_exbus!X52</f>
        <v>-4.9674731371567304E-3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4.8869204066477323E-3</v>
      </c>
      <c r="L53" s="24">
        <f>BRPL_EOD!L53-BRPL_ISGS_exbus!L53</f>
        <v>8.3260104450033623E-5</v>
      </c>
      <c r="M53" s="24">
        <f>BRPL_EOD!M53-BRPL_ISGS_exbus!M53</f>
        <v>-2.7724820143930629E-3</v>
      </c>
      <c r="N53" s="24">
        <f>BRPL_EOD!N53-BRPL_ISGS_exbus!N53</f>
        <v>-4.8403082311772039E-3</v>
      </c>
      <c r="O53" s="24">
        <f>BRPL_EOD!O53-BRPL_ISGS_exbus!O53</f>
        <v>-2.7611919217207515E-3</v>
      </c>
      <c r="P53" s="24">
        <f>BRPL_EOD!P53-BRPL_ISGS_exbus!P53</f>
        <v>1.4816545922258229E-4</v>
      </c>
      <c r="Q53" s="24">
        <f>BRPL_EOD!Q53-BRPL_ISGS_exbus!Q53</f>
        <v>-2.0390897959181586E-3</v>
      </c>
      <c r="R53" s="24">
        <f>BRPL_EOD!R53-BRPL_ISGS_exbus!R53</f>
        <v>4.2359876339652658E-3</v>
      </c>
      <c r="S53" s="24">
        <f>BRPL_EOD!S53-BRPL_ISGS_exbus!S53</f>
        <v>2.2855482322157172E-3</v>
      </c>
      <c r="T53" s="24">
        <f>BRPL_EOD!T53-BRPL_ISGS_exbus!T53</f>
        <v>0</v>
      </c>
      <c r="U53" s="24">
        <f>BRPL_EOD!U53-BRPL_ISGS_exbus!U53</f>
        <v>-8.7505617969441118E-5</v>
      </c>
      <c r="V53" s="24">
        <f>BRPL_EOD!V53-BRPL_ISGS_exbus!V53</f>
        <v>-2.5971092436964938E-3</v>
      </c>
      <c r="W53" s="24">
        <f>BRPL_EOD!W53-BRPL_ISGS_exbus!W53</f>
        <v>3.6884135472341484E-3</v>
      </c>
      <c r="X53" s="24">
        <f>BRPL_EOD!X53-BRPL_ISGS_exbus!X53</f>
        <v>-4.9674731371567304E-3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4.8869204066477323E-3</v>
      </c>
      <c r="L54" s="24">
        <f>BRPL_EOD!L54-BRPL_ISGS_exbus!L54</f>
        <v>-2.1340276775916323E-5</v>
      </c>
      <c r="M54" s="24">
        <f>BRPL_EOD!M54-BRPL_ISGS_exbus!M54</f>
        <v>-2.7724820143930629E-3</v>
      </c>
      <c r="N54" s="24">
        <f>BRPL_EOD!N54-BRPL_ISGS_exbus!N54</f>
        <v>-4.8403082311772039E-3</v>
      </c>
      <c r="O54" s="24">
        <f>BRPL_EOD!O54-BRPL_ISGS_exbus!O54</f>
        <v>-2.7611919217207515E-3</v>
      </c>
      <c r="P54" s="24">
        <f>BRPL_EOD!P54-BRPL_ISGS_exbus!P54</f>
        <v>1.4816545922258229E-4</v>
      </c>
      <c r="Q54" s="24">
        <f>BRPL_EOD!Q54-BRPL_ISGS_exbus!Q54</f>
        <v>-2.0390897959181586E-3</v>
      </c>
      <c r="R54" s="24">
        <f>BRPL_EOD!R54-BRPL_ISGS_exbus!R54</f>
        <v>4.2359876339652658E-3</v>
      </c>
      <c r="S54" s="24">
        <f>BRPL_EOD!S54-BRPL_ISGS_exbus!S54</f>
        <v>2.2855482322157172E-3</v>
      </c>
      <c r="T54" s="24">
        <f>BRPL_EOD!T54-BRPL_ISGS_exbus!T54</f>
        <v>0</v>
      </c>
      <c r="U54" s="24">
        <f>BRPL_EOD!U54-BRPL_ISGS_exbus!U54</f>
        <v>-8.7505617969441118E-5</v>
      </c>
      <c r="V54" s="24">
        <f>BRPL_EOD!V54-BRPL_ISGS_exbus!V54</f>
        <v>-2.5971092436964938E-3</v>
      </c>
      <c r="W54" s="24">
        <f>BRPL_EOD!W54-BRPL_ISGS_exbus!W54</f>
        <v>3.6884135472341484E-3</v>
      </c>
      <c r="X54" s="24">
        <f>BRPL_EOD!X54-BRPL_ISGS_exbus!X54</f>
        <v>-4.9674731371567304E-3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4.8869204066477323E-3</v>
      </c>
      <c r="L55" s="24">
        <f>BRPL_EOD!L55-BRPL_ISGS_exbus!L55</f>
        <v>-5.1197251231371865E-5</v>
      </c>
      <c r="M55" s="24">
        <f>BRPL_EOD!M55-BRPL_ISGS_exbus!M55</f>
        <v>-2.7724820143930629E-3</v>
      </c>
      <c r="N55" s="24">
        <f>BRPL_EOD!N55-BRPL_ISGS_exbus!N55</f>
        <v>-4.8403082311772039E-3</v>
      </c>
      <c r="O55" s="24">
        <f>BRPL_EOD!O55-BRPL_ISGS_exbus!O55</f>
        <v>-2.7611919217207515E-3</v>
      </c>
      <c r="P55" s="24">
        <f>BRPL_EOD!P55-BRPL_ISGS_exbus!P55</f>
        <v>1.4816545922258229E-4</v>
      </c>
      <c r="Q55" s="24">
        <f>BRPL_EOD!Q55-BRPL_ISGS_exbus!Q55</f>
        <v>-2.0390897959181586E-3</v>
      </c>
      <c r="R55" s="24">
        <f>BRPL_EOD!R55-BRPL_ISGS_exbus!R55</f>
        <v>4.2359876339652658E-3</v>
      </c>
      <c r="S55" s="24">
        <f>BRPL_EOD!S55-BRPL_ISGS_exbus!S55</f>
        <v>1.4342799794135885E-3</v>
      </c>
      <c r="T55" s="24">
        <f>BRPL_EOD!T55-BRPL_ISGS_exbus!T55</f>
        <v>0</v>
      </c>
      <c r="U55" s="24">
        <f>BRPL_EOD!U55-BRPL_ISGS_exbus!U55</f>
        <v>-8.7505617969441118E-5</v>
      </c>
      <c r="V55" s="24">
        <f>BRPL_EOD!V55-BRPL_ISGS_exbus!V55</f>
        <v>-2.5971092436964938E-3</v>
      </c>
      <c r="W55" s="24">
        <f>BRPL_EOD!W55-BRPL_ISGS_exbus!W55</f>
        <v>3.6884135472341484E-3</v>
      </c>
      <c r="X55" s="24">
        <f>BRPL_EOD!X55-BRPL_ISGS_exbus!X55</f>
        <v>-4.9674731371567304E-3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4.8869204066477323E-3</v>
      </c>
      <c r="L56" s="24">
        <f>BRPL_EOD!L56-BRPL_ISGS_exbus!L56</f>
        <v>-5.1197251231371865E-5</v>
      </c>
      <c r="M56" s="24">
        <f>BRPL_EOD!M56-BRPL_ISGS_exbus!M56</f>
        <v>-2.7724820143930629E-3</v>
      </c>
      <c r="N56" s="24">
        <f>BRPL_EOD!N56-BRPL_ISGS_exbus!N56</f>
        <v>-4.8403082311772039E-3</v>
      </c>
      <c r="O56" s="24">
        <f>BRPL_EOD!O56-BRPL_ISGS_exbus!O56</f>
        <v>-2.7611919217207515E-3</v>
      </c>
      <c r="P56" s="24">
        <f>BRPL_EOD!P56-BRPL_ISGS_exbus!P56</f>
        <v>1.4816545922258229E-4</v>
      </c>
      <c r="Q56" s="24">
        <f>BRPL_EOD!Q56-BRPL_ISGS_exbus!Q56</f>
        <v>-2.0390897959181586E-3</v>
      </c>
      <c r="R56" s="24">
        <f>BRPL_EOD!R56-BRPL_ISGS_exbus!R56</f>
        <v>4.2359876339652658E-3</v>
      </c>
      <c r="S56" s="24">
        <f>BRPL_EOD!S56-BRPL_ISGS_exbus!S56</f>
        <v>2.2855482322157172E-3</v>
      </c>
      <c r="T56" s="24">
        <f>BRPL_EOD!T56-BRPL_ISGS_exbus!T56</f>
        <v>0</v>
      </c>
      <c r="U56" s="24">
        <f>BRPL_EOD!U56-BRPL_ISGS_exbus!U56</f>
        <v>-8.7505617969441118E-5</v>
      </c>
      <c r="V56" s="24">
        <f>BRPL_EOD!V56-BRPL_ISGS_exbus!V56</f>
        <v>-2.5971092436964938E-3</v>
      </c>
      <c r="W56" s="24">
        <f>BRPL_EOD!W56-BRPL_ISGS_exbus!W56</f>
        <v>3.6884135472341484E-3</v>
      </c>
      <c r="X56" s="24">
        <f>BRPL_EOD!X56-BRPL_ISGS_exbus!X56</f>
        <v>-4.9674731371567304E-3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4.8869204066477323E-3</v>
      </c>
      <c r="L57" s="24">
        <f>BRPL_EOD!L57-BRPL_ISGS_exbus!L57</f>
        <v>-5.1197251231371865E-5</v>
      </c>
      <c r="M57" s="24">
        <f>BRPL_EOD!M57-BRPL_ISGS_exbus!M57</f>
        <v>-2.7724820143930629E-3</v>
      </c>
      <c r="N57" s="24">
        <f>BRPL_EOD!N57-BRPL_ISGS_exbus!N57</f>
        <v>-4.8403082311772039E-3</v>
      </c>
      <c r="O57" s="24">
        <f>BRPL_EOD!O57-BRPL_ISGS_exbus!O57</f>
        <v>-2.7611919217207515E-3</v>
      </c>
      <c r="P57" s="24">
        <f>BRPL_EOD!P57-BRPL_ISGS_exbus!P57</f>
        <v>1.4822388408575193E-4</v>
      </c>
      <c r="Q57" s="24">
        <f>BRPL_EOD!Q57-BRPL_ISGS_exbus!Q57</f>
        <v>-2.0390897959181586E-3</v>
      </c>
      <c r="R57" s="24">
        <f>BRPL_EOD!R57-BRPL_ISGS_exbus!R57</f>
        <v>4.2359876339652658E-3</v>
      </c>
      <c r="S57" s="24">
        <f>BRPL_EOD!S57-BRPL_ISGS_exbus!S57</f>
        <v>1.4342799794135885E-3</v>
      </c>
      <c r="T57" s="24">
        <f>BRPL_EOD!T57-BRPL_ISGS_exbus!T57</f>
        <v>0</v>
      </c>
      <c r="U57" s="24">
        <f>BRPL_EOD!U57-BRPL_ISGS_exbus!U57</f>
        <v>-8.7505617969441118E-5</v>
      </c>
      <c r="V57" s="24">
        <f>BRPL_EOD!V57-BRPL_ISGS_exbus!V57</f>
        <v>-2.5971092436964938E-3</v>
      </c>
      <c r="W57" s="24">
        <f>BRPL_EOD!W57-BRPL_ISGS_exbus!W57</f>
        <v>3.6884135472341484E-3</v>
      </c>
      <c r="X57" s="24">
        <f>BRPL_EOD!X57-BRPL_ISGS_exbus!X57</f>
        <v>-4.9674731371567304E-3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4.8869204066477323E-3</v>
      </c>
      <c r="L58" s="24">
        <f>BRPL_EOD!L58-BRPL_ISGS_exbus!L58</f>
        <v>-2.3526646183213984E-5</v>
      </c>
      <c r="M58" s="24">
        <f>BRPL_EOD!M58-BRPL_ISGS_exbus!M58</f>
        <v>-2.7724820143930629E-3</v>
      </c>
      <c r="N58" s="24">
        <f>BRPL_EOD!N58-BRPL_ISGS_exbus!N58</f>
        <v>-4.8403082311772039E-3</v>
      </c>
      <c r="O58" s="24">
        <f>BRPL_EOD!O58-BRPL_ISGS_exbus!O58</f>
        <v>-2.7611919217207515E-3</v>
      </c>
      <c r="P58" s="24">
        <f>BRPL_EOD!P58-BRPL_ISGS_exbus!P58</f>
        <v>1.4822388408575193E-4</v>
      </c>
      <c r="Q58" s="24">
        <f>BRPL_EOD!Q58-BRPL_ISGS_exbus!Q58</f>
        <v>-2.0390897959181586E-3</v>
      </c>
      <c r="R58" s="24">
        <f>BRPL_EOD!R58-BRPL_ISGS_exbus!R58</f>
        <v>4.2359876339652658E-3</v>
      </c>
      <c r="S58" s="24">
        <f>BRPL_EOD!S58-BRPL_ISGS_exbus!S58</f>
        <v>2.2855482322157172E-3</v>
      </c>
      <c r="T58" s="24">
        <f>BRPL_EOD!T58-BRPL_ISGS_exbus!T58</f>
        <v>0</v>
      </c>
      <c r="U58" s="24">
        <f>BRPL_EOD!U58-BRPL_ISGS_exbus!U58</f>
        <v>-8.7505617969441118E-5</v>
      </c>
      <c r="V58" s="24">
        <f>BRPL_EOD!V58-BRPL_ISGS_exbus!V58</f>
        <v>-2.5971092436964938E-3</v>
      </c>
      <c r="W58" s="24">
        <f>BRPL_EOD!W58-BRPL_ISGS_exbus!W58</f>
        <v>3.6884135472341484E-3</v>
      </c>
      <c r="X58" s="24">
        <f>BRPL_EOD!X58-BRPL_ISGS_exbus!X58</f>
        <v>-4.9674731371567304E-3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1.892478761305938E-3</v>
      </c>
      <c r="L59" s="24">
        <f>BRPL_EOD!L59-BRPL_ISGS_exbus!L59</f>
        <v>9.3528248948260284E-5</v>
      </c>
      <c r="M59" s="24">
        <f>BRPL_EOD!M59-BRPL_ISGS_exbus!M59</f>
        <v>-2.7724820143930629E-3</v>
      </c>
      <c r="N59" s="24">
        <f>BRPL_EOD!N59-BRPL_ISGS_exbus!N59</f>
        <v>-4.8403082311772039E-3</v>
      </c>
      <c r="O59" s="24">
        <f>BRPL_EOD!O59-BRPL_ISGS_exbus!O59</f>
        <v>-2.7611919217207515E-3</v>
      </c>
      <c r="P59" s="24">
        <f>BRPL_EOD!P59-BRPL_ISGS_exbus!P59</f>
        <v>2.022732685031059E-3</v>
      </c>
      <c r="Q59" s="24">
        <f>BRPL_EOD!Q59-BRPL_ISGS_exbus!Q59</f>
        <v>-2.0390897959181586E-3</v>
      </c>
      <c r="R59" s="24">
        <f>BRPL_EOD!R59-BRPL_ISGS_exbus!R59</f>
        <v>3.8537007317067662E-3</v>
      </c>
      <c r="S59" s="24">
        <f>BRPL_EOD!S59-BRPL_ISGS_exbus!S59</f>
        <v>2.2855482322157172E-3</v>
      </c>
      <c r="T59" s="24">
        <f>BRPL_EOD!T59-BRPL_ISGS_exbus!T59</f>
        <v>0</v>
      </c>
      <c r="U59" s="24">
        <f>BRPL_EOD!U59-BRPL_ISGS_exbus!U59</f>
        <v>-8.7505617969441118E-5</v>
      </c>
      <c r="V59" s="24">
        <f>BRPL_EOD!V59-BRPL_ISGS_exbus!V59</f>
        <v>-2.5971092436964938E-3</v>
      </c>
      <c r="W59" s="24">
        <f>BRPL_EOD!W59-BRPL_ISGS_exbus!W59</f>
        <v>3.6884135472341484E-3</v>
      </c>
      <c r="X59" s="24">
        <f>BRPL_EOD!X59-BRPL_ISGS_exbus!X59</f>
        <v>-4.9674731371567304E-3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1.892478761305938E-3</v>
      </c>
      <c r="L60" s="24">
        <f>BRPL_EOD!L60-BRPL_ISGS_exbus!L60</f>
        <v>8.7084382274227323E-5</v>
      </c>
      <c r="M60" s="24">
        <f>BRPL_EOD!M60-BRPL_ISGS_exbus!M60</f>
        <v>-2.7724820143930629E-3</v>
      </c>
      <c r="N60" s="24">
        <f>BRPL_EOD!N60-BRPL_ISGS_exbus!N60</f>
        <v>-4.8403082311772039E-3</v>
      </c>
      <c r="O60" s="24">
        <f>BRPL_EOD!O60-BRPL_ISGS_exbus!O60</f>
        <v>-2.7611919217207515E-3</v>
      </c>
      <c r="P60" s="24">
        <f>BRPL_EOD!P60-BRPL_ISGS_exbus!P60</f>
        <v>-5.4737881374933295E-4</v>
      </c>
      <c r="Q60" s="24">
        <f>BRPL_EOD!Q60-BRPL_ISGS_exbus!Q60</f>
        <v>-2.0390897959181586E-3</v>
      </c>
      <c r="R60" s="24">
        <f>BRPL_EOD!R60-BRPL_ISGS_exbus!R60</f>
        <v>3.8537007317067662E-3</v>
      </c>
      <c r="S60" s="24">
        <f>BRPL_EOD!S60-BRPL_ISGS_exbus!S60</f>
        <v>2.2855482322157172E-3</v>
      </c>
      <c r="T60" s="24">
        <f>BRPL_EOD!T60-BRPL_ISGS_exbus!T60</f>
        <v>0</v>
      </c>
      <c r="U60" s="24">
        <f>BRPL_EOD!U60-BRPL_ISGS_exbus!U60</f>
        <v>-8.7505617969441118E-5</v>
      </c>
      <c r="V60" s="24">
        <f>BRPL_EOD!V60-BRPL_ISGS_exbus!V60</f>
        <v>-2.5971092436964938E-3</v>
      </c>
      <c r="W60" s="24">
        <f>BRPL_EOD!W60-BRPL_ISGS_exbus!W60</f>
        <v>3.6884135472341484E-3</v>
      </c>
      <c r="X60" s="24">
        <f>BRPL_EOD!X60-BRPL_ISGS_exbus!X60</f>
        <v>-4.9674731371567304E-3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-3.1324086382937821E-3</v>
      </c>
      <c r="L61" s="24">
        <f>BRPL_EOD!L61-BRPL_ISGS_exbus!L61</f>
        <v>-2.039271282860966E-5</v>
      </c>
      <c r="M61" s="24">
        <f>BRPL_EOD!M61-BRPL_ISGS_exbus!M61</f>
        <v>-2.7724820143930629E-3</v>
      </c>
      <c r="N61" s="24">
        <f>BRPL_EOD!N61-BRPL_ISGS_exbus!N61</f>
        <v>-4.8403082311772039E-3</v>
      </c>
      <c r="O61" s="24">
        <f>BRPL_EOD!O61-BRPL_ISGS_exbus!O61</f>
        <v>-2.7611919217207515E-3</v>
      </c>
      <c r="P61" s="24">
        <f>BRPL_EOD!P61-BRPL_ISGS_exbus!P61</f>
        <v>-5.4737881374933295E-4</v>
      </c>
      <c r="Q61" s="24">
        <f>BRPL_EOD!Q61-BRPL_ISGS_exbus!Q61</f>
        <v>-2.0390897959181586E-3</v>
      </c>
      <c r="R61" s="24">
        <f>BRPL_EOD!R61-BRPL_ISGS_exbus!R61</f>
        <v>3.8537007317067662E-3</v>
      </c>
      <c r="S61" s="24">
        <f>BRPL_EOD!S61-BRPL_ISGS_exbus!S61</f>
        <v>2.2855482322157172E-3</v>
      </c>
      <c r="T61" s="24">
        <f>BRPL_EOD!T61-BRPL_ISGS_exbus!T61</f>
        <v>0</v>
      </c>
      <c r="U61" s="24">
        <f>BRPL_EOD!U61-BRPL_ISGS_exbus!U61</f>
        <v>-8.7505617969441118E-5</v>
      </c>
      <c r="V61" s="24">
        <f>BRPL_EOD!V61-BRPL_ISGS_exbus!V61</f>
        <v>-2.5971092436964938E-3</v>
      </c>
      <c r="W61" s="24">
        <f>BRPL_EOD!W61-BRPL_ISGS_exbus!W61</f>
        <v>3.6884135472341484E-3</v>
      </c>
      <c r="X61" s="24">
        <f>BRPL_EOD!X61-BRPL_ISGS_exbus!X61</f>
        <v>-4.9674731371567304E-3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6.9506050340351067E-4</v>
      </c>
      <c r="L62" s="24">
        <f>BRPL_EOD!L62-BRPL_ISGS_exbus!L62</f>
        <v>-1.9119293108715851E-5</v>
      </c>
      <c r="M62" s="24">
        <f>BRPL_EOD!M62-BRPL_ISGS_exbus!M62</f>
        <v>-2.7724820143930629E-3</v>
      </c>
      <c r="N62" s="24">
        <f>BRPL_EOD!N62-BRPL_ISGS_exbus!N62</f>
        <v>-4.8403082311772039E-3</v>
      </c>
      <c r="O62" s="24">
        <f>BRPL_EOD!O62-BRPL_ISGS_exbus!O62</f>
        <v>-2.7611919217207515E-3</v>
      </c>
      <c r="P62" s="24">
        <f>BRPL_EOD!P62-BRPL_ISGS_exbus!P62</f>
        <v>-5.4737881374933295E-4</v>
      </c>
      <c r="Q62" s="24">
        <f>BRPL_EOD!Q62-BRPL_ISGS_exbus!Q62</f>
        <v>-2.0390897959181586E-3</v>
      </c>
      <c r="R62" s="24">
        <f>BRPL_EOD!R62-BRPL_ISGS_exbus!R62</f>
        <v>3.8537007317067662E-3</v>
      </c>
      <c r="S62" s="24">
        <f>BRPL_EOD!S62-BRPL_ISGS_exbus!S62</f>
        <v>2.2855482322157172E-3</v>
      </c>
      <c r="T62" s="24">
        <f>BRPL_EOD!T62-BRPL_ISGS_exbus!T62</f>
        <v>0</v>
      </c>
      <c r="U62" s="24">
        <f>BRPL_EOD!U62-BRPL_ISGS_exbus!U62</f>
        <v>-8.7505617969441118E-5</v>
      </c>
      <c r="V62" s="24">
        <f>BRPL_EOD!V62-BRPL_ISGS_exbus!V62</f>
        <v>-2.5971092436964938E-3</v>
      </c>
      <c r="W62" s="24">
        <f>BRPL_EOD!W62-BRPL_ISGS_exbus!W62</f>
        <v>3.6884135472341484E-3</v>
      </c>
      <c r="X62" s="24">
        <f>BRPL_EOD!X62-BRPL_ISGS_exbus!X62</f>
        <v>-4.9674731371567304E-3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-3.1980383446352789E-3</v>
      </c>
      <c r="L63" s="24">
        <f>BRPL_EOD!L63-BRPL_ISGS_exbus!L63</f>
        <v>-1.1751446766261608E-4</v>
      </c>
      <c r="M63" s="24">
        <f>BRPL_EOD!M63-BRPL_ISGS_exbus!M63</f>
        <v>-2.7724820143930629E-3</v>
      </c>
      <c r="N63" s="24">
        <f>BRPL_EOD!N63-BRPL_ISGS_exbus!N63</f>
        <v>-4.8403082311772039E-3</v>
      </c>
      <c r="O63" s="24">
        <f>BRPL_EOD!O63-BRPL_ISGS_exbus!O63</f>
        <v>-2.7611919217207515E-3</v>
      </c>
      <c r="P63" s="24">
        <f>BRPL_EOD!P63-BRPL_ISGS_exbus!P63</f>
        <v>-5.4737881374933295E-4</v>
      </c>
      <c r="Q63" s="24">
        <f>BRPL_EOD!Q63-BRPL_ISGS_exbus!Q63</f>
        <v>1.3165876777243568E-5</v>
      </c>
      <c r="R63" s="24">
        <f>BRPL_EOD!R63-BRPL_ISGS_exbus!R63</f>
        <v>3.8537007317067662E-3</v>
      </c>
      <c r="S63" s="24">
        <f>BRPL_EOD!S63-BRPL_ISGS_exbus!S63</f>
        <v>-6.3263665086896737E-3</v>
      </c>
      <c r="T63" s="24">
        <f>BRPL_EOD!T63-BRPL_ISGS_exbus!T63</f>
        <v>0</v>
      </c>
      <c r="U63" s="24">
        <f>BRPL_EOD!U63-BRPL_ISGS_exbus!U63</f>
        <v>-8.7505617969441118E-5</v>
      </c>
      <c r="V63" s="24">
        <f>BRPL_EOD!V63-BRPL_ISGS_exbus!V63</f>
        <v>1.7951122194528324E-3</v>
      </c>
      <c r="W63" s="24">
        <f>BRPL_EOD!W63-BRPL_ISGS_exbus!W63</f>
        <v>3.6884135472341484E-3</v>
      </c>
      <c r="X63" s="24">
        <f>BRPL_EOD!X63-BRPL_ISGS_exbus!X63</f>
        <v>-4.9674731371567304E-3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3.2359603602003517E-3</v>
      </c>
      <c r="L64" s="24">
        <f>BRPL_EOD!L64-BRPL_ISGS_exbus!L64</f>
        <v>-1.1529574164548251E-4</v>
      </c>
      <c r="M64" s="24">
        <f>BRPL_EOD!M64-BRPL_ISGS_exbus!M64</f>
        <v>-2.7724820143930629E-3</v>
      </c>
      <c r="N64" s="24">
        <f>BRPL_EOD!N64-BRPL_ISGS_exbus!N64</f>
        <v>-4.8403082311772039E-3</v>
      </c>
      <c r="O64" s="24">
        <f>BRPL_EOD!O64-BRPL_ISGS_exbus!O64</f>
        <v>-2.7611919217207515E-3</v>
      </c>
      <c r="P64" s="24">
        <f>BRPL_EOD!P64-BRPL_ISGS_exbus!P64</f>
        <v>-5.4737881374933295E-4</v>
      </c>
      <c r="Q64" s="24">
        <f>BRPL_EOD!Q64-BRPL_ISGS_exbus!Q64</f>
        <v>1.3165876777243568E-5</v>
      </c>
      <c r="R64" s="24">
        <f>BRPL_EOD!R64-BRPL_ISGS_exbus!R64</f>
        <v>3.8537007317067662E-3</v>
      </c>
      <c r="S64" s="24">
        <f>BRPL_EOD!S64-BRPL_ISGS_exbus!S64</f>
        <v>3.3955054859013956E-4</v>
      </c>
      <c r="T64" s="24">
        <f>BRPL_EOD!T64-BRPL_ISGS_exbus!T64</f>
        <v>0</v>
      </c>
      <c r="U64" s="24">
        <f>BRPL_EOD!U64-BRPL_ISGS_exbus!U64</f>
        <v>-8.7505617969441118E-5</v>
      </c>
      <c r="V64" s="24">
        <f>BRPL_EOD!V64-BRPL_ISGS_exbus!V64</f>
        <v>1.7951122194528324E-3</v>
      </c>
      <c r="W64" s="24">
        <f>BRPL_EOD!W64-BRPL_ISGS_exbus!W64</f>
        <v>3.6884135472341484E-3</v>
      </c>
      <c r="X64" s="24">
        <f>BRPL_EOD!X64-BRPL_ISGS_exbus!X64</f>
        <v>-4.9674731371567304E-3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9.3549108305523987E-4</v>
      </c>
      <c r="L65" s="24">
        <f>BRPL_EOD!L65-BRPL_ISGS_exbus!L65</f>
        <v>7.3567974800070601E-5</v>
      </c>
      <c r="M65" s="24">
        <f>BRPL_EOD!M65-BRPL_ISGS_exbus!M65</f>
        <v>-2.7724820143930629E-3</v>
      </c>
      <c r="N65" s="24">
        <f>BRPL_EOD!N65-BRPL_ISGS_exbus!N65</f>
        <v>-4.8403082311772039E-3</v>
      </c>
      <c r="O65" s="24">
        <f>BRPL_EOD!O65-BRPL_ISGS_exbus!O65</f>
        <v>-2.7611919217207515E-3</v>
      </c>
      <c r="P65" s="24">
        <f>BRPL_EOD!P65-BRPL_ISGS_exbus!P65</f>
        <v>-5.4737881374933295E-4</v>
      </c>
      <c r="Q65" s="24">
        <f>BRPL_EOD!Q65-BRPL_ISGS_exbus!Q65</f>
        <v>1.3165876777243568E-5</v>
      </c>
      <c r="R65" s="24">
        <f>BRPL_EOD!R65-BRPL_ISGS_exbus!R65</f>
        <v>3.8537007317067662E-3</v>
      </c>
      <c r="S65" s="24">
        <f>BRPL_EOD!S65-BRPL_ISGS_exbus!S65</f>
        <v>3.3955054859013956E-4</v>
      </c>
      <c r="T65" s="24">
        <f>BRPL_EOD!T65-BRPL_ISGS_exbus!T65</f>
        <v>0</v>
      </c>
      <c r="U65" s="24">
        <f>BRPL_EOD!U65-BRPL_ISGS_exbus!U65</f>
        <v>-8.7505617969441118E-5</v>
      </c>
      <c r="V65" s="24">
        <f>BRPL_EOD!V65-BRPL_ISGS_exbus!V65</f>
        <v>1.7951122194528324E-3</v>
      </c>
      <c r="W65" s="24">
        <f>BRPL_EOD!W65-BRPL_ISGS_exbus!W65</f>
        <v>3.6884135472341484E-3</v>
      </c>
      <c r="X65" s="24">
        <f>BRPL_EOD!X65-BRPL_ISGS_exbus!X65</f>
        <v>-4.9674731371567304E-3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3.9937507525564797E-3</v>
      </c>
      <c r="L66" s="24">
        <f>BRPL_EOD!L66-BRPL_ISGS_exbus!L66</f>
        <v>-1.9860827462991892E-4</v>
      </c>
      <c r="M66" s="24">
        <f>BRPL_EOD!M66-BRPL_ISGS_exbus!M66</f>
        <v>-2.7724820143930629E-3</v>
      </c>
      <c r="N66" s="24">
        <f>BRPL_EOD!N66-BRPL_ISGS_exbus!N66</f>
        <v>-4.8403082311772039E-3</v>
      </c>
      <c r="O66" s="24">
        <f>BRPL_EOD!O66-BRPL_ISGS_exbus!O66</f>
        <v>-2.7611919217207515E-3</v>
      </c>
      <c r="P66" s="24">
        <f>BRPL_EOD!P66-BRPL_ISGS_exbus!P66</f>
        <v>-5.4737881374933295E-4</v>
      </c>
      <c r="Q66" s="24">
        <f>BRPL_EOD!Q66-BRPL_ISGS_exbus!Q66</f>
        <v>1.3165876777243568E-5</v>
      </c>
      <c r="R66" s="24">
        <f>BRPL_EOD!R66-BRPL_ISGS_exbus!R66</f>
        <v>3.8537007317067662E-3</v>
      </c>
      <c r="S66" s="24">
        <f>BRPL_EOD!S66-BRPL_ISGS_exbus!S66</f>
        <v>3.3955054859013956E-4</v>
      </c>
      <c r="T66" s="24">
        <f>BRPL_EOD!T66-BRPL_ISGS_exbus!T66</f>
        <v>0</v>
      </c>
      <c r="U66" s="24">
        <f>BRPL_EOD!U66-BRPL_ISGS_exbus!U66</f>
        <v>-8.7505617969441118E-5</v>
      </c>
      <c r="V66" s="24">
        <f>BRPL_EOD!V66-BRPL_ISGS_exbus!V66</f>
        <v>1.7951122194528324E-3</v>
      </c>
      <c r="W66" s="24">
        <f>BRPL_EOD!W66-BRPL_ISGS_exbus!W66</f>
        <v>3.6884135472341484E-3</v>
      </c>
      <c r="X66" s="24">
        <f>BRPL_EOD!X66-BRPL_ISGS_exbus!X66</f>
        <v>-4.9674731371567304E-3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-1.6725591890462965E-3</v>
      </c>
      <c r="L67" s="24">
        <f>BRPL_EOD!L67-BRPL_ISGS_exbus!L67</f>
        <v>-1.9502744527954974E-4</v>
      </c>
      <c r="M67" s="24">
        <f>BRPL_EOD!M67-BRPL_ISGS_exbus!M67</f>
        <v>-2.7724820143930629E-3</v>
      </c>
      <c r="N67" s="24">
        <f>BRPL_EOD!N67-BRPL_ISGS_exbus!N67</f>
        <v>-4.8403082311772039E-3</v>
      </c>
      <c r="O67" s="24">
        <f>BRPL_EOD!O67-BRPL_ISGS_exbus!O67</f>
        <v>-2.7611919217207515E-3</v>
      </c>
      <c r="P67" s="24">
        <f>BRPL_EOD!P67-BRPL_ISGS_exbus!P67</f>
        <v>-5.4737881374933295E-4</v>
      </c>
      <c r="Q67" s="24">
        <f>BRPL_EOD!Q67-BRPL_ISGS_exbus!Q67</f>
        <v>1.3165876777243568E-5</v>
      </c>
      <c r="R67" s="24">
        <f>BRPL_EOD!R67-BRPL_ISGS_exbus!R67</f>
        <v>3.8537007317067662E-3</v>
      </c>
      <c r="S67" s="24">
        <f>BRPL_EOD!S67-BRPL_ISGS_exbus!S67</f>
        <v>3.3955054859013956E-4</v>
      </c>
      <c r="T67" s="24">
        <f>BRPL_EOD!T67-BRPL_ISGS_exbus!T67</f>
        <v>0</v>
      </c>
      <c r="U67" s="24">
        <f>BRPL_EOD!U67-BRPL_ISGS_exbus!U67</f>
        <v>-8.7505617969441118E-5</v>
      </c>
      <c r="V67" s="24">
        <f>BRPL_EOD!V67-BRPL_ISGS_exbus!V67</f>
        <v>3.4331477516076347E-3</v>
      </c>
      <c r="W67" s="24">
        <f>BRPL_EOD!W67-BRPL_ISGS_exbus!W67</f>
        <v>3.6884135472341484E-3</v>
      </c>
      <c r="X67" s="24">
        <f>BRPL_EOD!X67-BRPL_ISGS_exbus!X67</f>
        <v>-4.9674731371567304E-3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2.5959237545976066E-3</v>
      </c>
      <c r="L68" s="24">
        <f>BRPL_EOD!L68-BRPL_ISGS_exbus!L68</f>
        <v>-1.0719981846207816E-4</v>
      </c>
      <c r="M68" s="24">
        <f>BRPL_EOD!M68-BRPL_ISGS_exbus!M68</f>
        <v>-2.7724820143930629E-3</v>
      </c>
      <c r="N68" s="24">
        <f>BRPL_EOD!N68-BRPL_ISGS_exbus!N68</f>
        <v>-4.8403082311772039E-3</v>
      </c>
      <c r="O68" s="24">
        <f>BRPL_EOD!O68-BRPL_ISGS_exbus!O68</f>
        <v>-2.7611919217207515E-3</v>
      </c>
      <c r="P68" s="24">
        <f>BRPL_EOD!P68-BRPL_ISGS_exbus!P68</f>
        <v>-5.4737881374933295E-4</v>
      </c>
      <c r="Q68" s="24">
        <f>BRPL_EOD!Q68-BRPL_ISGS_exbus!Q68</f>
        <v>1.3165876777243568E-5</v>
      </c>
      <c r="R68" s="24">
        <f>BRPL_EOD!R68-BRPL_ISGS_exbus!R68</f>
        <v>3.8537007317067662E-3</v>
      </c>
      <c r="S68" s="24">
        <f>BRPL_EOD!S68-BRPL_ISGS_exbus!S68</f>
        <v>3.3955054859013956E-4</v>
      </c>
      <c r="T68" s="24">
        <f>BRPL_EOD!T68-BRPL_ISGS_exbus!T68</f>
        <v>0</v>
      </c>
      <c r="U68" s="24">
        <f>BRPL_EOD!U68-BRPL_ISGS_exbus!U68</f>
        <v>-8.7505617969441118E-5</v>
      </c>
      <c r="V68" s="24">
        <f>BRPL_EOD!V68-BRPL_ISGS_exbus!V68</f>
        <v>1.9314603854425627E-3</v>
      </c>
      <c r="W68" s="24">
        <f>BRPL_EOD!W68-BRPL_ISGS_exbus!W68</f>
        <v>1.1807778025385574E-3</v>
      </c>
      <c r="X68" s="24">
        <f>BRPL_EOD!X68-BRPL_ISGS_exbus!X68</f>
        <v>1.096375184026499E-3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2.5959237545976066E-3</v>
      </c>
      <c r="L69" s="24">
        <f>BRPL_EOD!L69-BRPL_ISGS_exbus!L69</f>
        <v>-1.0719981846207816E-4</v>
      </c>
      <c r="M69" s="24">
        <f>BRPL_EOD!M69-BRPL_ISGS_exbus!M69</f>
        <v>-2.7724820143930629E-3</v>
      </c>
      <c r="N69" s="24">
        <f>BRPL_EOD!N69-BRPL_ISGS_exbus!N69</f>
        <v>-4.8403082311772039E-3</v>
      </c>
      <c r="O69" s="24">
        <f>BRPL_EOD!O69-BRPL_ISGS_exbus!O69</f>
        <v>-2.7611919217207515E-3</v>
      </c>
      <c r="P69" s="24">
        <f>BRPL_EOD!P69-BRPL_ISGS_exbus!P69</f>
        <v>-5.4737881374933295E-4</v>
      </c>
      <c r="Q69" s="24">
        <f>BRPL_EOD!Q69-BRPL_ISGS_exbus!Q69</f>
        <v>1.3165876777243568E-5</v>
      </c>
      <c r="R69" s="24">
        <f>BRPL_EOD!R69-BRPL_ISGS_exbus!R69</f>
        <v>3.8537007317067662E-3</v>
      </c>
      <c r="S69" s="24">
        <f>BRPL_EOD!S69-BRPL_ISGS_exbus!S69</f>
        <v>3.3955054859013956E-4</v>
      </c>
      <c r="T69" s="24">
        <f>BRPL_EOD!T69-BRPL_ISGS_exbus!T69</f>
        <v>0</v>
      </c>
      <c r="U69" s="24">
        <f>BRPL_EOD!U69-BRPL_ISGS_exbus!U69</f>
        <v>-8.7505617969441118E-5</v>
      </c>
      <c r="V69" s="24">
        <f>BRPL_EOD!V69-BRPL_ISGS_exbus!V69</f>
        <v>1.9314603854425627E-3</v>
      </c>
      <c r="W69" s="24">
        <f>BRPL_EOD!W69-BRPL_ISGS_exbus!W69</f>
        <v>1.1807778025385574E-3</v>
      </c>
      <c r="X69" s="24">
        <f>BRPL_EOD!X69-BRPL_ISGS_exbus!X69</f>
        <v>1.0519394321875097E-3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2.5124807285692441E-3</v>
      </c>
      <c r="L70" s="24">
        <f>BRPL_EOD!L70-BRPL_ISGS_exbus!L70</f>
        <v>-1.0719981846207816E-4</v>
      </c>
      <c r="M70" s="24">
        <f>BRPL_EOD!M70-BRPL_ISGS_exbus!M70</f>
        <v>-2.7724820143930629E-3</v>
      </c>
      <c r="N70" s="24">
        <f>BRPL_EOD!N70-BRPL_ISGS_exbus!N70</f>
        <v>-4.8403082311772039E-3</v>
      </c>
      <c r="O70" s="24">
        <f>BRPL_EOD!O70-BRPL_ISGS_exbus!O70</f>
        <v>-2.7611919217207515E-3</v>
      </c>
      <c r="P70" s="24">
        <f>BRPL_EOD!P70-BRPL_ISGS_exbus!P70</f>
        <v>-5.4737881374933295E-4</v>
      </c>
      <c r="Q70" s="24">
        <f>BRPL_EOD!Q70-BRPL_ISGS_exbus!Q70</f>
        <v>1.3165876777243568E-5</v>
      </c>
      <c r="R70" s="24">
        <f>BRPL_EOD!R70-BRPL_ISGS_exbus!R70</f>
        <v>3.8537007317067662E-3</v>
      </c>
      <c r="S70" s="24">
        <f>BRPL_EOD!S70-BRPL_ISGS_exbus!S70</f>
        <v>3.3955054859013956E-4</v>
      </c>
      <c r="T70" s="24">
        <f>BRPL_EOD!T70-BRPL_ISGS_exbus!T70</f>
        <v>0</v>
      </c>
      <c r="U70" s="24">
        <f>BRPL_EOD!U70-BRPL_ISGS_exbus!U70</f>
        <v>-8.7505617969441118E-5</v>
      </c>
      <c r="V70" s="24">
        <f>BRPL_EOD!V70-BRPL_ISGS_exbus!V70</f>
        <v>3.4168470751581026E-3</v>
      </c>
      <c r="W70" s="24">
        <f>BRPL_EOD!W70-BRPL_ISGS_exbus!W70</f>
        <v>1.1807778025385574E-3</v>
      </c>
      <c r="X70" s="24">
        <f>BRPL_EOD!X70-BRPL_ISGS_exbus!X70</f>
        <v>1.0519394321875097E-3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-1.5006482806825261E-3</v>
      </c>
      <c r="L71" s="24">
        <f>BRPL_EOD!L71-BRPL_ISGS_exbus!L71</f>
        <v>0</v>
      </c>
      <c r="M71" s="24">
        <f>BRPL_EOD!M71-BRPL_ISGS_exbus!M71</f>
        <v>-2.7724820143930629E-3</v>
      </c>
      <c r="N71" s="24">
        <f>BRPL_EOD!N71-BRPL_ISGS_exbus!N71</f>
        <v>-4.8403082311772039E-3</v>
      </c>
      <c r="O71" s="24">
        <f>BRPL_EOD!O71-BRPL_ISGS_exbus!O71</f>
        <v>-2.7611919217207515E-3</v>
      </c>
      <c r="P71" s="24">
        <f>BRPL_EOD!P71-BRPL_ISGS_exbus!P71</f>
        <v>-5.4737881374933295E-4</v>
      </c>
      <c r="Q71" s="24">
        <f>BRPL_EOD!Q71-BRPL_ISGS_exbus!Q71</f>
        <v>1.3165876777243568E-5</v>
      </c>
      <c r="R71" s="24">
        <f>BRPL_EOD!R71-BRPL_ISGS_exbus!R71</f>
        <v>3.8537007317067662E-3</v>
      </c>
      <c r="S71" s="24">
        <f>BRPL_EOD!S71-BRPL_ISGS_exbus!S71</f>
        <v>3.3955054859013956E-4</v>
      </c>
      <c r="T71" s="24">
        <f>BRPL_EOD!T71-BRPL_ISGS_exbus!T71</f>
        <v>0</v>
      </c>
      <c r="U71" s="24">
        <f>BRPL_EOD!U71-BRPL_ISGS_exbus!U71</f>
        <v>-8.7505617969441118E-5</v>
      </c>
      <c r="V71" s="24">
        <f>BRPL_EOD!V71-BRPL_ISGS_exbus!V71</f>
        <v>1.9314603854425627E-3</v>
      </c>
      <c r="W71" s="24">
        <f>BRPL_EOD!W71-BRPL_ISGS_exbus!W71</f>
        <v>1.1807778025385574E-3</v>
      </c>
      <c r="X71" s="24">
        <f>BRPL_EOD!X71-BRPL_ISGS_exbus!X71</f>
        <v>1.0519394321875097E-3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-1.4778142279965323E-3</v>
      </c>
      <c r="L72" s="24">
        <f>BRPL_EOD!L72-BRPL_ISGS_exbus!L72</f>
        <v>0</v>
      </c>
      <c r="M72" s="24">
        <f>BRPL_EOD!M72-BRPL_ISGS_exbus!M72</f>
        <v>-2.7724820143930629E-3</v>
      </c>
      <c r="N72" s="24">
        <f>BRPL_EOD!N72-BRPL_ISGS_exbus!N72</f>
        <v>-4.8403082311772039E-3</v>
      </c>
      <c r="O72" s="24">
        <f>BRPL_EOD!O72-BRPL_ISGS_exbus!O72</f>
        <v>-2.7611919217207515E-3</v>
      </c>
      <c r="P72" s="24">
        <f>BRPL_EOD!P72-BRPL_ISGS_exbus!P72</f>
        <v>-5.4737881374933295E-4</v>
      </c>
      <c r="Q72" s="24">
        <f>BRPL_EOD!Q72-BRPL_ISGS_exbus!Q72</f>
        <v>1.3165876777243568E-5</v>
      </c>
      <c r="R72" s="24">
        <f>BRPL_EOD!R72-BRPL_ISGS_exbus!R72</f>
        <v>3.8537007317067662E-3</v>
      </c>
      <c r="S72" s="24">
        <f>BRPL_EOD!S72-BRPL_ISGS_exbus!S72</f>
        <v>3.3955054859013956E-4</v>
      </c>
      <c r="T72" s="24">
        <f>BRPL_EOD!T72-BRPL_ISGS_exbus!T72</f>
        <v>0</v>
      </c>
      <c r="U72" s="24">
        <f>BRPL_EOD!U72-BRPL_ISGS_exbus!U72</f>
        <v>-8.7505617969441118E-5</v>
      </c>
      <c r="V72" s="24">
        <f>BRPL_EOD!V72-BRPL_ISGS_exbus!V72</f>
        <v>1.4114468085111298E-3</v>
      </c>
      <c r="W72" s="24">
        <f>BRPL_EOD!W72-BRPL_ISGS_exbus!W72</f>
        <v>1.1807778025385574E-3</v>
      </c>
      <c r="X72" s="24">
        <f>BRPL_EOD!X72-BRPL_ISGS_exbus!X72</f>
        <v>1.0519394321875097E-3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2.3969117142996765E-3</v>
      </c>
      <c r="L73" s="24">
        <f>BRPL_EOD!L73-BRPL_ISGS_exbus!L73</f>
        <v>0</v>
      </c>
      <c r="M73" s="24">
        <f>BRPL_EOD!M73-BRPL_ISGS_exbus!M73</f>
        <v>-2.7724820143930629E-3</v>
      </c>
      <c r="N73" s="24">
        <f>BRPL_EOD!N73-BRPL_ISGS_exbus!N73</f>
        <v>-4.8403082311772039E-3</v>
      </c>
      <c r="O73" s="24">
        <f>BRPL_EOD!O73-BRPL_ISGS_exbus!O73</f>
        <v>-2.7611919217207515E-3</v>
      </c>
      <c r="P73" s="24">
        <f>BRPL_EOD!P73-BRPL_ISGS_exbus!P73</f>
        <v>-5.4737881374933295E-4</v>
      </c>
      <c r="Q73" s="24">
        <f>BRPL_EOD!Q73-BRPL_ISGS_exbus!Q73</f>
        <v>9.4953788587481824E-4</v>
      </c>
      <c r="R73" s="24">
        <f>BRPL_EOD!R73-BRPL_ISGS_exbus!R73</f>
        <v>3.6415341463396089E-3</v>
      </c>
      <c r="S73" s="24">
        <f>BRPL_EOD!S73-BRPL_ISGS_exbus!S73</f>
        <v>1.749222136222528E-3</v>
      </c>
      <c r="T73" s="24">
        <f>BRPL_EOD!T73-BRPL_ISGS_exbus!T73</f>
        <v>0</v>
      </c>
      <c r="U73" s="24">
        <f>BRPL_EOD!U73-BRPL_ISGS_exbus!U73</f>
        <v>-8.7505617969441118E-5</v>
      </c>
      <c r="V73" s="24">
        <f>BRPL_EOD!V73-BRPL_ISGS_exbus!V73</f>
        <v>1.5622371575325644E-3</v>
      </c>
      <c r="W73" s="24">
        <f>BRPL_EOD!W73-BRPL_ISGS_exbus!W73</f>
        <v>1.1807778025385574E-3</v>
      </c>
      <c r="X73" s="24">
        <f>BRPL_EOD!X73-BRPL_ISGS_exbus!X73</f>
        <v>1.0519394321875097E-3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2.3969117142996765E-3</v>
      </c>
      <c r="L74" s="24">
        <f>BRPL_EOD!L74-BRPL_ISGS_exbus!L74</f>
        <v>2.9752617733080911E-5</v>
      </c>
      <c r="M74" s="24">
        <f>BRPL_EOD!M74-BRPL_ISGS_exbus!M74</f>
        <v>-2.7724820143930629E-3</v>
      </c>
      <c r="N74" s="24">
        <f>BRPL_EOD!N74-BRPL_ISGS_exbus!N74</f>
        <v>-4.8403082311772039E-3</v>
      </c>
      <c r="O74" s="24">
        <f>BRPL_EOD!O74-BRPL_ISGS_exbus!O74</f>
        <v>-2.7611919217207515E-3</v>
      </c>
      <c r="P74" s="24">
        <f>BRPL_EOD!P74-BRPL_ISGS_exbus!P74</f>
        <v>-5.4737881374933295E-4</v>
      </c>
      <c r="Q74" s="24">
        <f>BRPL_EOD!Q74-BRPL_ISGS_exbus!Q74</f>
        <v>9.4953788587481824E-4</v>
      </c>
      <c r="R74" s="24">
        <f>BRPL_EOD!R74-BRPL_ISGS_exbus!R74</f>
        <v>2.9633039024403729E-3</v>
      </c>
      <c r="S74" s="24">
        <f>BRPL_EOD!S74-BRPL_ISGS_exbus!S74</f>
        <v>1.749222136222528E-3</v>
      </c>
      <c r="T74" s="24">
        <f>BRPL_EOD!T74-BRPL_ISGS_exbus!T74</f>
        <v>0</v>
      </c>
      <c r="U74" s="24">
        <f>BRPL_EOD!U74-BRPL_ISGS_exbus!U74</f>
        <v>-8.7505617969441118E-5</v>
      </c>
      <c r="V74" s="24">
        <f>BRPL_EOD!V74-BRPL_ISGS_exbus!V74</f>
        <v>1.1710894805734284E-3</v>
      </c>
      <c r="W74" s="24">
        <f>BRPL_EOD!W74-BRPL_ISGS_exbus!W74</f>
        <v>1.1807778025385574E-3</v>
      </c>
      <c r="X74" s="24">
        <f>BRPL_EOD!X74-BRPL_ISGS_exbus!X74</f>
        <v>1.0519394321875097E-3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2.3969117142996765E-3</v>
      </c>
      <c r="L75" s="24">
        <f>BRPL_EOD!L75-BRPL_ISGS_exbus!L75</f>
        <v>0</v>
      </c>
      <c r="M75" s="24">
        <f>BRPL_EOD!M75-BRPL_ISGS_exbus!M75</f>
        <v>-2.7724820143930629E-3</v>
      </c>
      <c r="N75" s="24">
        <f>BRPL_EOD!N75-BRPL_ISGS_exbus!N75</f>
        <v>-4.8403082311772039E-3</v>
      </c>
      <c r="O75" s="24">
        <f>BRPL_EOD!O75-BRPL_ISGS_exbus!O75</f>
        <v>-2.7611919217207515E-3</v>
      </c>
      <c r="P75" s="24">
        <f>BRPL_EOD!P75-BRPL_ISGS_exbus!P75</f>
        <v>-5.4737881374933295E-4</v>
      </c>
      <c r="Q75" s="24">
        <f>BRPL_EOD!Q75-BRPL_ISGS_exbus!Q75</f>
        <v>9.4953788587481824E-4</v>
      </c>
      <c r="R75" s="24">
        <f>BRPL_EOD!R75-BRPL_ISGS_exbus!R75</f>
        <v>3.6415341463396089E-3</v>
      </c>
      <c r="S75" s="24">
        <f>BRPL_EOD!S75-BRPL_ISGS_exbus!S75</f>
        <v>0</v>
      </c>
      <c r="T75" s="24">
        <f>BRPL_EOD!T75-BRPL_ISGS_exbus!T75</f>
        <v>0</v>
      </c>
      <c r="U75" s="24">
        <f>BRPL_EOD!U75-BRPL_ISGS_exbus!U75</f>
        <v>-8.7505617969441118E-5</v>
      </c>
      <c r="V75" s="24">
        <f>BRPL_EOD!V75-BRPL_ISGS_exbus!V75</f>
        <v>1.1710894805734284E-3</v>
      </c>
      <c r="W75" s="24">
        <f>BRPL_EOD!W75-BRPL_ISGS_exbus!W75</f>
        <v>1.1807778025385574E-3</v>
      </c>
      <c r="X75" s="24">
        <f>BRPL_EOD!X75-BRPL_ISGS_exbus!X75</f>
        <v>1.0519394321875097E-3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-1.5995056203337299E-3</v>
      </c>
      <c r="L76" s="24">
        <f>BRPL_EOD!L76-BRPL_ISGS_exbus!L76</f>
        <v>-1.7887459232213132E-4</v>
      </c>
      <c r="M76" s="24">
        <f>BRPL_EOD!M76-BRPL_ISGS_exbus!M76</f>
        <v>-2.7724820143930629E-3</v>
      </c>
      <c r="N76" s="24">
        <f>BRPL_EOD!N76-BRPL_ISGS_exbus!N76</f>
        <v>-4.8403082311772039E-3</v>
      </c>
      <c r="O76" s="24">
        <f>BRPL_EOD!O76-BRPL_ISGS_exbus!O76</f>
        <v>-2.7611919217207515E-3</v>
      </c>
      <c r="P76" s="24">
        <f>BRPL_EOD!P76-BRPL_ISGS_exbus!P76</f>
        <v>-5.4737881374933295E-4</v>
      </c>
      <c r="Q76" s="24">
        <f>BRPL_EOD!Q76-BRPL_ISGS_exbus!Q76</f>
        <v>1.3165876777243568E-5</v>
      </c>
      <c r="R76" s="24">
        <f>BRPL_EOD!R76-BRPL_ISGS_exbus!R76</f>
        <v>3.8537007317067662E-3</v>
      </c>
      <c r="S76" s="24">
        <f>BRPL_EOD!S76-BRPL_ISGS_exbus!S76</f>
        <v>0</v>
      </c>
      <c r="T76" s="24">
        <f>BRPL_EOD!T76-BRPL_ISGS_exbus!T76</f>
        <v>0</v>
      </c>
      <c r="U76" s="24">
        <f>BRPL_EOD!U76-BRPL_ISGS_exbus!U76</f>
        <v>-8.7505617969441118E-5</v>
      </c>
      <c r="V76" s="24">
        <f>BRPL_EOD!V76-BRPL_ISGS_exbus!V76</f>
        <v>1.009915211970025E-3</v>
      </c>
      <c r="W76" s="24">
        <f>BRPL_EOD!W76-BRPL_ISGS_exbus!W76</f>
        <v>1.1807778025385574E-3</v>
      </c>
      <c r="X76" s="24">
        <f>BRPL_EOD!X76-BRPL_ISGS_exbus!X76</f>
        <v>1.0519394321875097E-3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-9.1252470122071827E-4</v>
      </c>
      <c r="L77" s="24">
        <f>BRPL_EOD!L77-BRPL_ISGS_exbus!L77</f>
        <v>3.7977944669975727E-5</v>
      </c>
      <c r="M77" s="24">
        <f>BRPL_EOD!M77-BRPL_ISGS_exbus!M77</f>
        <v>-2.7724820143930629E-3</v>
      </c>
      <c r="N77" s="24">
        <f>BRPL_EOD!N77-BRPL_ISGS_exbus!N77</f>
        <v>-4.8403082311772039E-3</v>
      </c>
      <c r="O77" s="24">
        <f>BRPL_EOD!O77-BRPL_ISGS_exbus!O77</f>
        <v>-2.7611919217207515E-3</v>
      </c>
      <c r="P77" s="24">
        <f>BRPL_EOD!P77-BRPL_ISGS_exbus!P77</f>
        <v>-5.4737881374933295E-4</v>
      </c>
      <c r="Q77" s="24">
        <f>BRPL_EOD!Q77-BRPL_ISGS_exbus!Q77</f>
        <v>1.3165876777243568E-5</v>
      </c>
      <c r="R77" s="24">
        <f>BRPL_EOD!R77-BRPL_ISGS_exbus!R77</f>
        <v>3.8537007317067662E-3</v>
      </c>
      <c r="S77" s="24">
        <f>BRPL_EOD!S77-BRPL_ISGS_exbus!S77</f>
        <v>3.3955054859013956E-4</v>
      </c>
      <c r="T77" s="24">
        <f>BRPL_EOD!T77-BRPL_ISGS_exbus!T77</f>
        <v>0</v>
      </c>
      <c r="U77" s="24">
        <f>BRPL_EOD!U77-BRPL_ISGS_exbus!U77</f>
        <v>-8.7505617969441118E-5</v>
      </c>
      <c r="V77" s="24">
        <f>BRPL_EOD!V77-BRPL_ISGS_exbus!V77</f>
        <v>1.009915211970025E-3</v>
      </c>
      <c r="W77" s="24">
        <f>BRPL_EOD!W77-BRPL_ISGS_exbus!W77</f>
        <v>1.1807778025385574E-3</v>
      </c>
      <c r="X77" s="24">
        <f>BRPL_EOD!X77-BRPL_ISGS_exbus!X77</f>
        <v>1.0519394321875097E-3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-2.995681421396057E-3</v>
      </c>
      <c r="L78" s="24">
        <f>BRPL_EOD!L78-BRPL_ISGS_exbus!L78</f>
        <v>5.5574461683249865E-5</v>
      </c>
      <c r="M78" s="24">
        <f>BRPL_EOD!M78-BRPL_ISGS_exbus!M78</f>
        <v>-2.7724820143930629E-3</v>
      </c>
      <c r="N78" s="24">
        <f>BRPL_EOD!N78-BRPL_ISGS_exbus!N78</f>
        <v>-4.8403082311772039E-3</v>
      </c>
      <c r="O78" s="24">
        <f>BRPL_EOD!O78-BRPL_ISGS_exbus!O78</f>
        <v>-2.7611919217207515E-3</v>
      </c>
      <c r="P78" s="24">
        <f>BRPL_EOD!P78-BRPL_ISGS_exbus!P78</f>
        <v>-5.4737881374933295E-4</v>
      </c>
      <c r="Q78" s="24">
        <f>BRPL_EOD!Q78-BRPL_ISGS_exbus!Q78</f>
        <v>1.3165876777243568E-5</v>
      </c>
      <c r="R78" s="24">
        <f>BRPL_EOD!R78-BRPL_ISGS_exbus!R78</f>
        <v>3.8537007317067662E-3</v>
      </c>
      <c r="S78" s="24">
        <f>BRPL_EOD!S78-BRPL_ISGS_exbus!S78</f>
        <v>3.3955054859013956E-4</v>
      </c>
      <c r="T78" s="24">
        <f>BRPL_EOD!T78-BRPL_ISGS_exbus!T78</f>
        <v>0</v>
      </c>
      <c r="U78" s="24">
        <f>BRPL_EOD!U78-BRPL_ISGS_exbus!U78</f>
        <v>-8.7505617969441118E-5</v>
      </c>
      <c r="V78" s="24">
        <f>BRPL_EOD!V78-BRPL_ISGS_exbus!V78</f>
        <v>1.009915211970025E-3</v>
      </c>
      <c r="W78" s="24">
        <f>BRPL_EOD!W78-BRPL_ISGS_exbus!W78</f>
        <v>1.1807778025385574E-3</v>
      </c>
      <c r="X78" s="24">
        <f>BRPL_EOD!X78-BRPL_ISGS_exbus!X78</f>
        <v>1.0519394321875097E-3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-2.995681421396057E-3</v>
      </c>
      <c r="L79" s="24">
        <f>BRPL_EOD!L79-BRPL_ISGS_exbus!L79</f>
        <v>5.5574461683249865E-5</v>
      </c>
      <c r="M79" s="24">
        <f>BRPL_EOD!M79-BRPL_ISGS_exbus!M79</f>
        <v>-2.7724820143930629E-3</v>
      </c>
      <c r="N79" s="24">
        <f>BRPL_EOD!N79-BRPL_ISGS_exbus!N79</f>
        <v>-4.8403082311772039E-3</v>
      </c>
      <c r="O79" s="24">
        <f>BRPL_EOD!O79-BRPL_ISGS_exbus!O79</f>
        <v>-2.7611919217207515E-3</v>
      </c>
      <c r="P79" s="24">
        <f>BRPL_EOD!P79-BRPL_ISGS_exbus!P79</f>
        <v>-5.4737881374933295E-4</v>
      </c>
      <c r="Q79" s="24">
        <f>BRPL_EOD!Q79-BRPL_ISGS_exbus!Q79</f>
        <v>1.3165876777243568E-5</v>
      </c>
      <c r="R79" s="24">
        <f>BRPL_EOD!R79-BRPL_ISGS_exbus!R79</f>
        <v>3.8537007317067662E-3</v>
      </c>
      <c r="S79" s="24">
        <f>BRPL_EOD!S79-BRPL_ISGS_exbus!S79</f>
        <v>3.3955054859013956E-4</v>
      </c>
      <c r="T79" s="24">
        <f>BRPL_EOD!T79-BRPL_ISGS_exbus!T79</f>
        <v>0</v>
      </c>
      <c r="U79" s="24">
        <f>BRPL_EOD!U79-BRPL_ISGS_exbus!U79</f>
        <v>-8.7505617969441118E-5</v>
      </c>
      <c r="V79" s="24">
        <f>BRPL_EOD!V79-BRPL_ISGS_exbus!V79</f>
        <v>1.009915211970025E-3</v>
      </c>
      <c r="W79" s="24">
        <f>BRPL_EOD!W79-BRPL_ISGS_exbus!W79</f>
        <v>3.6884135472341484E-3</v>
      </c>
      <c r="X79" s="24">
        <f>BRPL_EOD!X79-BRPL_ISGS_exbus!X79</f>
        <v>1.0519394321875097E-3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-5.0206781674546619E-3</v>
      </c>
      <c r="L80" s="24">
        <f>BRPL_EOD!L80-BRPL_ISGS_exbus!L80</f>
        <v>5.5574461683249865E-5</v>
      </c>
      <c r="M80" s="24">
        <f>BRPL_EOD!M80-BRPL_ISGS_exbus!M80</f>
        <v>-2.7724820143930629E-3</v>
      </c>
      <c r="N80" s="24">
        <f>BRPL_EOD!N80-BRPL_ISGS_exbus!N80</f>
        <v>-4.8403082311772039E-3</v>
      </c>
      <c r="O80" s="24">
        <f>BRPL_EOD!O80-BRPL_ISGS_exbus!O80</f>
        <v>-2.7611919217207515E-3</v>
      </c>
      <c r="P80" s="24">
        <f>BRPL_EOD!P80-BRPL_ISGS_exbus!P80</f>
        <v>-5.4737881374933295E-4</v>
      </c>
      <c r="Q80" s="24">
        <f>BRPL_EOD!Q80-BRPL_ISGS_exbus!Q80</f>
        <v>1.3165876777243568E-5</v>
      </c>
      <c r="R80" s="24">
        <f>BRPL_EOD!R80-BRPL_ISGS_exbus!R80</f>
        <v>3.8537007317067662E-3</v>
      </c>
      <c r="S80" s="24">
        <f>BRPL_EOD!S80-BRPL_ISGS_exbus!S80</f>
        <v>3.3955054859013956E-4</v>
      </c>
      <c r="T80" s="24">
        <f>BRPL_EOD!T80-BRPL_ISGS_exbus!T80</f>
        <v>0</v>
      </c>
      <c r="U80" s="24">
        <f>BRPL_EOD!U80-BRPL_ISGS_exbus!U80</f>
        <v>-8.7505617969441118E-5</v>
      </c>
      <c r="V80" s="24">
        <f>BRPL_EOD!V80-BRPL_ISGS_exbus!V80</f>
        <v>1.009915211970025E-3</v>
      </c>
      <c r="W80" s="24">
        <f>BRPL_EOD!W80-BRPL_ISGS_exbus!W80</f>
        <v>3.6884135472341484E-3</v>
      </c>
      <c r="X80" s="24">
        <f>BRPL_EOD!X80-BRPL_ISGS_exbus!X80</f>
        <v>1.0519394321875097E-3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-5.0206781674546619E-3</v>
      </c>
      <c r="L81" s="24">
        <f>BRPL_EOD!L81-BRPL_ISGS_exbus!L81</f>
        <v>5.5574461683249865E-5</v>
      </c>
      <c r="M81" s="24">
        <f>BRPL_EOD!M81-BRPL_ISGS_exbus!M81</f>
        <v>-2.7724820143930629E-3</v>
      </c>
      <c r="N81" s="24">
        <f>BRPL_EOD!N81-BRPL_ISGS_exbus!N81</f>
        <v>-4.8403082311772039E-3</v>
      </c>
      <c r="O81" s="24">
        <f>BRPL_EOD!O81-BRPL_ISGS_exbus!O81</f>
        <v>-2.7611919217207515E-3</v>
      </c>
      <c r="P81" s="24">
        <f>BRPL_EOD!P81-BRPL_ISGS_exbus!P81</f>
        <v>-5.4737881374933295E-4</v>
      </c>
      <c r="Q81" s="24">
        <f>BRPL_EOD!Q81-BRPL_ISGS_exbus!Q81</f>
        <v>1.3165876777243568E-5</v>
      </c>
      <c r="R81" s="24">
        <f>BRPL_EOD!R81-BRPL_ISGS_exbus!R81</f>
        <v>3.8537007317067662E-3</v>
      </c>
      <c r="S81" s="24">
        <f>BRPL_EOD!S81-BRPL_ISGS_exbus!S81</f>
        <v>3.3955054859013956E-4</v>
      </c>
      <c r="T81" s="24">
        <f>BRPL_EOD!T81-BRPL_ISGS_exbus!T81</f>
        <v>0</v>
      </c>
      <c r="U81" s="24">
        <f>BRPL_EOD!U81-BRPL_ISGS_exbus!U81</f>
        <v>-8.7505617969441118E-5</v>
      </c>
      <c r="V81" s="24">
        <f>BRPL_EOD!V81-BRPL_ISGS_exbus!V81</f>
        <v>1.009915211970025E-3</v>
      </c>
      <c r="W81" s="24">
        <f>BRPL_EOD!W81-BRPL_ISGS_exbus!W81</f>
        <v>3.6884135472341484E-3</v>
      </c>
      <c r="X81" s="24">
        <f>BRPL_EOD!X81-BRPL_ISGS_exbus!X81</f>
        <v>1.0519394321875097E-3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-5.0206781674546619E-3</v>
      </c>
      <c r="L82" s="24">
        <f>BRPL_EOD!L82-BRPL_ISGS_exbus!L82</f>
        <v>5.5574461683249865E-5</v>
      </c>
      <c r="M82" s="24">
        <f>BRPL_EOD!M82-BRPL_ISGS_exbus!M82</f>
        <v>-2.7724820143930629E-3</v>
      </c>
      <c r="N82" s="24">
        <f>BRPL_EOD!N82-BRPL_ISGS_exbus!N82</f>
        <v>-4.8403082311772039E-3</v>
      </c>
      <c r="O82" s="24">
        <f>BRPL_EOD!O82-BRPL_ISGS_exbus!O82</f>
        <v>-2.7611919217207515E-3</v>
      </c>
      <c r="P82" s="24">
        <f>BRPL_EOD!P82-BRPL_ISGS_exbus!P82</f>
        <v>-5.4737881374933295E-4</v>
      </c>
      <c r="Q82" s="24">
        <f>BRPL_EOD!Q82-BRPL_ISGS_exbus!Q82</f>
        <v>1.3165876777243568E-5</v>
      </c>
      <c r="R82" s="24">
        <f>BRPL_EOD!R82-BRPL_ISGS_exbus!R82</f>
        <v>3.8537007317067662E-3</v>
      </c>
      <c r="S82" s="24">
        <f>BRPL_EOD!S82-BRPL_ISGS_exbus!S82</f>
        <v>3.3955054859013956E-4</v>
      </c>
      <c r="T82" s="24">
        <f>BRPL_EOD!T82-BRPL_ISGS_exbus!T82</f>
        <v>0</v>
      </c>
      <c r="U82" s="24">
        <f>BRPL_EOD!U82-BRPL_ISGS_exbus!U82</f>
        <v>-8.7505617969441118E-5</v>
      </c>
      <c r="V82" s="24">
        <f>BRPL_EOD!V82-BRPL_ISGS_exbus!V82</f>
        <v>1.009915211970025E-3</v>
      </c>
      <c r="W82" s="24">
        <f>BRPL_EOD!W82-BRPL_ISGS_exbus!W82</f>
        <v>3.6884135472341484E-3</v>
      </c>
      <c r="X82" s="24">
        <f>BRPL_EOD!X82-BRPL_ISGS_exbus!X82</f>
        <v>1.0519394321875097E-3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-2.8857743039623074E-6</v>
      </c>
      <c r="M83" s="24">
        <f>BRPL_EOD!M83-BRPL_ISGS_exbus!M83</f>
        <v>-2.7724820143930629E-3</v>
      </c>
      <c r="N83" s="24">
        <f>BRPL_EOD!N83-BRPL_ISGS_exbus!N83</f>
        <v>-4.8403082311772039E-3</v>
      </c>
      <c r="O83" s="24">
        <f>BRPL_EOD!O83-BRPL_ISGS_exbus!O83</f>
        <v>-2.7611919217207515E-3</v>
      </c>
      <c r="P83" s="24">
        <f>BRPL_EOD!P83-BRPL_ISGS_exbus!P83</f>
        <v>-5.4737881374933295E-4</v>
      </c>
      <c r="Q83" s="24">
        <f>BRPL_EOD!Q83-BRPL_ISGS_exbus!Q83</f>
        <v>1.3165876777243568E-5</v>
      </c>
      <c r="R83" s="24">
        <f>BRPL_EOD!R83-BRPL_ISGS_exbus!R83</f>
        <v>3.8537007317067662E-3</v>
      </c>
      <c r="S83" s="24">
        <f>BRPL_EOD!S83-BRPL_ISGS_exbus!S83</f>
        <v>3.3955054859013956E-4</v>
      </c>
      <c r="T83" s="24">
        <f>BRPL_EOD!T83-BRPL_ISGS_exbus!T83</f>
        <v>0</v>
      </c>
      <c r="U83" s="24">
        <f>BRPL_EOD!U83-BRPL_ISGS_exbus!U83</f>
        <v>-8.7505617969441118E-5</v>
      </c>
      <c r="V83" s="24">
        <f>BRPL_EOD!V83-BRPL_ISGS_exbus!V83</f>
        <v>1.009915211970025E-3</v>
      </c>
      <c r="W83" s="24">
        <f>BRPL_EOD!W83-BRPL_ISGS_exbus!W83</f>
        <v>3.6884135472341484E-3</v>
      </c>
      <c r="X83" s="24">
        <f>BRPL_EOD!X83-BRPL_ISGS_exbus!X83</f>
        <v>1.0519394321875097E-3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-6.9300503636071653E-5</v>
      </c>
      <c r="M84" s="24">
        <f>BRPL_EOD!M84-BRPL_ISGS_exbus!M84</f>
        <v>-2.7724820143930629E-3</v>
      </c>
      <c r="N84" s="24">
        <f>BRPL_EOD!N84-BRPL_ISGS_exbus!N84</f>
        <v>-4.8403082311772039E-3</v>
      </c>
      <c r="O84" s="24">
        <f>BRPL_EOD!O84-BRPL_ISGS_exbus!O84</f>
        <v>-2.7611919217207515E-3</v>
      </c>
      <c r="P84" s="24">
        <f>BRPL_EOD!P84-BRPL_ISGS_exbus!P84</f>
        <v>-5.4737881374933295E-4</v>
      </c>
      <c r="Q84" s="24">
        <f>BRPL_EOD!Q84-BRPL_ISGS_exbus!Q84</f>
        <v>1.3165876777243568E-5</v>
      </c>
      <c r="R84" s="24">
        <f>BRPL_EOD!R84-BRPL_ISGS_exbus!R84</f>
        <v>3.8537007317067662E-3</v>
      </c>
      <c r="S84" s="24">
        <f>BRPL_EOD!S84-BRPL_ISGS_exbus!S84</f>
        <v>3.3955054859013956E-4</v>
      </c>
      <c r="T84" s="24">
        <f>BRPL_EOD!T84-BRPL_ISGS_exbus!T84</f>
        <v>0</v>
      </c>
      <c r="U84" s="24">
        <f>BRPL_EOD!U84-BRPL_ISGS_exbus!U84</f>
        <v>-8.7505617969441118E-5</v>
      </c>
      <c r="V84" s="24">
        <f>BRPL_EOD!V84-BRPL_ISGS_exbus!V84</f>
        <v>1.009915211970025E-3</v>
      </c>
      <c r="W84" s="24">
        <f>BRPL_EOD!W84-BRPL_ISGS_exbus!W84</f>
        <v>3.6884135472341484E-3</v>
      </c>
      <c r="X84" s="24">
        <f>BRPL_EOD!X84-BRPL_ISGS_exbus!X84</f>
        <v>1.0519394321875097E-3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-6.9300503636071653E-5</v>
      </c>
      <c r="M85" s="24">
        <f>BRPL_EOD!M85-BRPL_ISGS_exbus!M85</f>
        <v>-2.7724820143930629E-3</v>
      </c>
      <c r="N85" s="24">
        <f>BRPL_EOD!N85-BRPL_ISGS_exbus!N85</f>
        <v>-4.8403082311772039E-3</v>
      </c>
      <c r="O85" s="24">
        <f>BRPL_EOD!O85-BRPL_ISGS_exbus!O85</f>
        <v>-2.7611919217207515E-3</v>
      </c>
      <c r="P85" s="24">
        <f>BRPL_EOD!P85-BRPL_ISGS_exbus!P85</f>
        <v>-5.4737881374933295E-4</v>
      </c>
      <c r="Q85" s="24">
        <f>BRPL_EOD!Q85-BRPL_ISGS_exbus!Q85</f>
        <v>1.3165876777243568E-5</v>
      </c>
      <c r="R85" s="24">
        <f>BRPL_EOD!R85-BRPL_ISGS_exbus!R85</f>
        <v>3.8537007317067662E-3</v>
      </c>
      <c r="S85" s="24">
        <f>BRPL_EOD!S85-BRPL_ISGS_exbus!S85</f>
        <v>3.3955054859013956E-4</v>
      </c>
      <c r="T85" s="24">
        <f>BRPL_EOD!T85-BRPL_ISGS_exbus!T85</f>
        <v>0</v>
      </c>
      <c r="U85" s="24">
        <f>BRPL_EOD!U85-BRPL_ISGS_exbus!U85</f>
        <v>-8.7505617969441118E-5</v>
      </c>
      <c r="V85" s="24">
        <f>BRPL_EOD!V85-BRPL_ISGS_exbus!V85</f>
        <v>1.009915211970025E-3</v>
      </c>
      <c r="W85" s="24">
        <f>BRPL_EOD!W85-BRPL_ISGS_exbus!W85</f>
        <v>3.6884135472341484E-3</v>
      </c>
      <c r="X85" s="24">
        <f>BRPL_EOD!X85-BRPL_ISGS_exbus!X85</f>
        <v>1.0519394321875097E-3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-6.9300503636071653E-5</v>
      </c>
      <c r="M86" s="24">
        <f>BRPL_EOD!M86-BRPL_ISGS_exbus!M86</f>
        <v>-2.7724820143930629E-3</v>
      </c>
      <c r="N86" s="24">
        <f>BRPL_EOD!N86-BRPL_ISGS_exbus!N86</f>
        <v>-4.8403082311772039E-3</v>
      </c>
      <c r="O86" s="24">
        <f>BRPL_EOD!O86-BRPL_ISGS_exbus!O86</f>
        <v>-2.7611919217207515E-3</v>
      </c>
      <c r="P86" s="24">
        <f>BRPL_EOD!P86-BRPL_ISGS_exbus!P86</f>
        <v>-5.4737881374933295E-4</v>
      </c>
      <c r="Q86" s="24">
        <f>BRPL_EOD!Q86-BRPL_ISGS_exbus!Q86</f>
        <v>1.3165876777243568E-5</v>
      </c>
      <c r="R86" s="24">
        <f>BRPL_EOD!R86-BRPL_ISGS_exbus!R86</f>
        <v>3.8537007317067662E-3</v>
      </c>
      <c r="S86" s="24">
        <f>BRPL_EOD!S86-BRPL_ISGS_exbus!S86</f>
        <v>3.3955054859013956E-4</v>
      </c>
      <c r="T86" s="24">
        <f>BRPL_EOD!T86-BRPL_ISGS_exbus!T86</f>
        <v>0</v>
      </c>
      <c r="U86" s="24">
        <f>BRPL_EOD!U86-BRPL_ISGS_exbus!U86</f>
        <v>-8.7505617969441118E-5</v>
      </c>
      <c r="V86" s="24">
        <f>BRPL_EOD!V86-BRPL_ISGS_exbus!V86</f>
        <v>1.009915211970025E-3</v>
      </c>
      <c r="W86" s="24">
        <f>BRPL_EOD!W86-BRPL_ISGS_exbus!W86</f>
        <v>3.6884135472341484E-3</v>
      </c>
      <c r="X86" s="24">
        <f>BRPL_EOD!X86-BRPL_ISGS_exbus!X86</f>
        <v>1.0519394321875097E-3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0</v>
      </c>
      <c r="L87" s="24">
        <f>BRPL_EOD!L87-BRPL_ISGS_exbus!L87</f>
        <v>-6.9300503636071653E-5</v>
      </c>
      <c r="M87" s="24">
        <f>BRPL_EOD!M87-BRPL_ISGS_exbus!M87</f>
        <v>-2.7724820143930629E-3</v>
      </c>
      <c r="N87" s="24">
        <f>BRPL_EOD!N87-BRPL_ISGS_exbus!N87</f>
        <v>-4.8403082311772039E-3</v>
      </c>
      <c r="O87" s="24">
        <f>BRPL_EOD!O87-BRPL_ISGS_exbus!O87</f>
        <v>-2.7611919217207515E-3</v>
      </c>
      <c r="P87" s="24">
        <f>BRPL_EOD!P87-BRPL_ISGS_exbus!P87</f>
        <v>-5.4737881374933295E-4</v>
      </c>
      <c r="Q87" s="24">
        <f>BRPL_EOD!Q87-BRPL_ISGS_exbus!Q87</f>
        <v>1.3165876777243568E-5</v>
      </c>
      <c r="R87" s="24">
        <f>BRPL_EOD!R87-BRPL_ISGS_exbus!R87</f>
        <v>3.8537007317067662E-3</v>
      </c>
      <c r="S87" s="24">
        <f>BRPL_EOD!S87-BRPL_ISGS_exbus!S87</f>
        <v>3.3955054859013956E-4</v>
      </c>
      <c r="T87" s="24">
        <f>BRPL_EOD!T87-BRPL_ISGS_exbus!T87</f>
        <v>0</v>
      </c>
      <c r="U87" s="24">
        <f>BRPL_EOD!U87-BRPL_ISGS_exbus!U87</f>
        <v>-8.7505617969441118E-5</v>
      </c>
      <c r="V87" s="24">
        <f>BRPL_EOD!V87-BRPL_ISGS_exbus!V87</f>
        <v>1.009915211970025E-3</v>
      </c>
      <c r="W87" s="24">
        <f>BRPL_EOD!W87-BRPL_ISGS_exbus!W87</f>
        <v>3.6884135472341484E-3</v>
      </c>
      <c r="X87" s="24">
        <f>BRPL_EOD!X87-BRPL_ISGS_exbus!X87</f>
        <v>1.0519394321875097E-3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0</v>
      </c>
      <c r="L88" s="24">
        <f>BRPL_EOD!L88-BRPL_ISGS_exbus!L88</f>
        <v>-6.9300503636071653E-5</v>
      </c>
      <c r="M88" s="24">
        <f>BRPL_EOD!M88-BRPL_ISGS_exbus!M88</f>
        <v>-2.7724820143930629E-3</v>
      </c>
      <c r="N88" s="24">
        <f>BRPL_EOD!N88-BRPL_ISGS_exbus!N88</f>
        <v>-4.8403082311772039E-3</v>
      </c>
      <c r="O88" s="24">
        <f>BRPL_EOD!O88-BRPL_ISGS_exbus!O88</f>
        <v>-2.7611919217207515E-3</v>
      </c>
      <c r="P88" s="24">
        <f>BRPL_EOD!P88-BRPL_ISGS_exbus!P88</f>
        <v>-5.4737881374933295E-4</v>
      </c>
      <c r="Q88" s="24">
        <f>BRPL_EOD!Q88-BRPL_ISGS_exbus!Q88</f>
        <v>1.3165876777243568E-5</v>
      </c>
      <c r="R88" s="24">
        <f>BRPL_EOD!R88-BRPL_ISGS_exbus!R88</f>
        <v>3.8537007317067662E-3</v>
      </c>
      <c r="S88" s="24">
        <f>BRPL_EOD!S88-BRPL_ISGS_exbus!S88</f>
        <v>3.3955054859013956E-4</v>
      </c>
      <c r="T88" s="24">
        <f>BRPL_EOD!T88-BRPL_ISGS_exbus!T88</f>
        <v>0</v>
      </c>
      <c r="U88" s="24">
        <f>BRPL_EOD!U88-BRPL_ISGS_exbus!U88</f>
        <v>-8.7505617969441118E-5</v>
      </c>
      <c r="V88" s="24">
        <f>BRPL_EOD!V88-BRPL_ISGS_exbus!V88</f>
        <v>1.009915211970025E-3</v>
      </c>
      <c r="W88" s="24">
        <f>BRPL_EOD!W88-BRPL_ISGS_exbus!W88</f>
        <v>3.6884135472341484E-3</v>
      </c>
      <c r="X88" s="24">
        <f>BRPL_EOD!X88-BRPL_ISGS_exbus!X88</f>
        <v>1.0519394321875097E-3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0</v>
      </c>
      <c r="L89" s="24">
        <f>BRPL_EOD!L89-BRPL_ISGS_exbus!L89</f>
        <v>-6.9300503636071653E-5</v>
      </c>
      <c r="M89" s="24">
        <f>BRPL_EOD!M89-BRPL_ISGS_exbus!M89</f>
        <v>-2.7724820143930629E-3</v>
      </c>
      <c r="N89" s="24">
        <f>BRPL_EOD!N89-BRPL_ISGS_exbus!N89</f>
        <v>-4.8403082311772039E-3</v>
      </c>
      <c r="O89" s="24">
        <f>BRPL_EOD!O89-BRPL_ISGS_exbus!O89</f>
        <v>-2.7611919217207515E-3</v>
      </c>
      <c r="P89" s="24">
        <f>BRPL_EOD!P89-BRPL_ISGS_exbus!P89</f>
        <v>-5.4737881374933295E-4</v>
      </c>
      <c r="Q89" s="24">
        <f>BRPL_EOD!Q89-BRPL_ISGS_exbus!Q89</f>
        <v>1.3165876777243568E-5</v>
      </c>
      <c r="R89" s="24">
        <f>BRPL_EOD!R89-BRPL_ISGS_exbus!R89</f>
        <v>3.8537007317067662E-3</v>
      </c>
      <c r="S89" s="24">
        <f>BRPL_EOD!S89-BRPL_ISGS_exbus!S89</f>
        <v>3.3955054859013956E-4</v>
      </c>
      <c r="T89" s="24">
        <f>BRPL_EOD!T89-BRPL_ISGS_exbus!T89</f>
        <v>0</v>
      </c>
      <c r="U89" s="24">
        <f>BRPL_EOD!U89-BRPL_ISGS_exbus!U89</f>
        <v>-8.7505617969441118E-5</v>
      </c>
      <c r="V89" s="24">
        <f>BRPL_EOD!V89-BRPL_ISGS_exbus!V89</f>
        <v>1.009915211970025E-3</v>
      </c>
      <c r="W89" s="24">
        <f>BRPL_EOD!W89-BRPL_ISGS_exbus!W89</f>
        <v>3.6884135472341484E-3</v>
      </c>
      <c r="X89" s="24">
        <f>BRPL_EOD!X89-BRPL_ISGS_exbus!X89</f>
        <v>1.0519394321875097E-3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3.6546144648923473E-3</v>
      </c>
      <c r="L90" s="24">
        <f>BRPL_EOD!L90-BRPL_ISGS_exbus!L90</f>
        <v>-6.9300503636071653E-5</v>
      </c>
      <c r="M90" s="24">
        <f>BRPL_EOD!M90-BRPL_ISGS_exbus!M90</f>
        <v>-2.7724820143930629E-3</v>
      </c>
      <c r="N90" s="24">
        <f>BRPL_EOD!N90-BRPL_ISGS_exbus!N90</f>
        <v>-4.8403082311772039E-3</v>
      </c>
      <c r="O90" s="24">
        <f>BRPL_EOD!O90-BRPL_ISGS_exbus!O90</f>
        <v>-2.7611919217207515E-3</v>
      </c>
      <c r="P90" s="24">
        <f>BRPL_EOD!P90-BRPL_ISGS_exbus!P90</f>
        <v>-5.4737881374933295E-4</v>
      </c>
      <c r="Q90" s="24">
        <f>BRPL_EOD!Q90-BRPL_ISGS_exbus!Q90</f>
        <v>1.3165876777243568E-5</v>
      </c>
      <c r="R90" s="24">
        <f>BRPL_EOD!R90-BRPL_ISGS_exbus!R90</f>
        <v>3.8537007317067662E-3</v>
      </c>
      <c r="S90" s="24">
        <f>BRPL_EOD!S90-BRPL_ISGS_exbus!S90</f>
        <v>3.3955054859013956E-4</v>
      </c>
      <c r="T90" s="24">
        <f>BRPL_EOD!T90-BRPL_ISGS_exbus!T90</f>
        <v>0</v>
      </c>
      <c r="U90" s="24">
        <f>BRPL_EOD!U90-BRPL_ISGS_exbus!U90</f>
        <v>-8.7505617969441118E-5</v>
      </c>
      <c r="V90" s="24">
        <f>BRPL_EOD!V90-BRPL_ISGS_exbus!V90</f>
        <v>1.009915211970025E-3</v>
      </c>
      <c r="W90" s="24">
        <f>BRPL_EOD!W90-BRPL_ISGS_exbus!W90</f>
        <v>3.6884135472341484E-3</v>
      </c>
      <c r="X90" s="24">
        <f>BRPL_EOD!X90-BRPL_ISGS_exbus!X90</f>
        <v>1.0519394321875097E-3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9.2195845079459104E-3</v>
      </c>
      <c r="L91" s="24">
        <f>BRPL_EOD!L91-BRPL_ISGS_exbus!L91</f>
        <v>-6.921096810241778E-5</v>
      </c>
      <c r="M91" s="24">
        <f>BRPL_EOD!M91-BRPL_ISGS_exbus!M91</f>
        <v>-2.7724820143930629E-3</v>
      </c>
      <c r="N91" s="24">
        <f>BRPL_EOD!N91-BRPL_ISGS_exbus!N91</f>
        <v>-4.8403082311772039E-3</v>
      </c>
      <c r="O91" s="24">
        <f>BRPL_EOD!O91-BRPL_ISGS_exbus!O91</f>
        <v>-2.7611919217207515E-3</v>
      </c>
      <c r="P91" s="24">
        <f>BRPL_EOD!P91-BRPL_ISGS_exbus!P91</f>
        <v>-5.4737881374933295E-4</v>
      </c>
      <c r="Q91" s="24">
        <f>BRPL_EOD!Q91-BRPL_ISGS_exbus!Q91</f>
        <v>1.3165876777243568E-5</v>
      </c>
      <c r="R91" s="24">
        <f>BRPL_EOD!R91-BRPL_ISGS_exbus!R91</f>
        <v>3.8537007317067662E-3</v>
      </c>
      <c r="S91" s="24">
        <f>BRPL_EOD!S91-BRPL_ISGS_exbus!S91</f>
        <v>3.3955054859013956E-4</v>
      </c>
      <c r="T91" s="24">
        <f>BRPL_EOD!T91-BRPL_ISGS_exbus!T91</f>
        <v>0</v>
      </c>
      <c r="U91" s="24">
        <f>BRPL_EOD!U91-BRPL_ISGS_exbus!U91</f>
        <v>-8.7505617969441118E-5</v>
      </c>
      <c r="V91" s="24">
        <f>BRPL_EOD!V91-BRPL_ISGS_exbus!V91</f>
        <v>1.009915211970025E-3</v>
      </c>
      <c r="W91" s="24">
        <f>BRPL_EOD!W91-BRPL_ISGS_exbus!W91</f>
        <v>3.6884135472341484E-3</v>
      </c>
      <c r="X91" s="24">
        <f>BRPL_EOD!X91-BRPL_ISGS_exbus!X91</f>
        <v>1.0519394321875097E-3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8.8234985461213E-3</v>
      </c>
      <c r="L92" s="24">
        <f>BRPL_EOD!L92-BRPL_ISGS_exbus!L92</f>
        <v>-6.921096810241778E-5</v>
      </c>
      <c r="M92" s="24">
        <f>BRPL_EOD!M92-BRPL_ISGS_exbus!M92</f>
        <v>-2.7724820143930629E-3</v>
      </c>
      <c r="N92" s="24">
        <f>BRPL_EOD!N92-BRPL_ISGS_exbus!N92</f>
        <v>-4.8403082311772039E-3</v>
      </c>
      <c r="O92" s="24">
        <f>BRPL_EOD!O92-BRPL_ISGS_exbus!O92</f>
        <v>-2.7611919217207515E-3</v>
      </c>
      <c r="P92" s="24">
        <f>BRPL_EOD!P92-BRPL_ISGS_exbus!P92</f>
        <v>-5.4737881374933295E-4</v>
      </c>
      <c r="Q92" s="24">
        <f>BRPL_EOD!Q92-BRPL_ISGS_exbus!Q92</f>
        <v>1.3165876777243568E-5</v>
      </c>
      <c r="R92" s="24">
        <f>BRPL_EOD!R92-BRPL_ISGS_exbus!R92</f>
        <v>3.8537007317067662E-3</v>
      </c>
      <c r="S92" s="24">
        <f>BRPL_EOD!S92-BRPL_ISGS_exbus!S92</f>
        <v>3.3955054859013956E-4</v>
      </c>
      <c r="T92" s="24">
        <f>BRPL_EOD!T92-BRPL_ISGS_exbus!T92</f>
        <v>0</v>
      </c>
      <c r="U92" s="24">
        <f>BRPL_EOD!U92-BRPL_ISGS_exbus!U92</f>
        <v>-8.7505617969441118E-5</v>
      </c>
      <c r="V92" s="24">
        <f>BRPL_EOD!V92-BRPL_ISGS_exbus!V92</f>
        <v>1.009915211970025E-3</v>
      </c>
      <c r="W92" s="24">
        <f>BRPL_EOD!W92-BRPL_ISGS_exbus!W92</f>
        <v>3.6884135472341484E-3</v>
      </c>
      <c r="X92" s="24">
        <f>BRPL_EOD!X92-BRPL_ISGS_exbus!X92</f>
        <v>1.0519394321875097E-3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9.2195845079459104E-3</v>
      </c>
      <c r="L93" s="24">
        <f>BRPL_EOD!L93-BRPL_ISGS_exbus!L93</f>
        <v>3.0187392635383503E-5</v>
      </c>
      <c r="M93" s="24">
        <f>BRPL_EOD!M93-BRPL_ISGS_exbus!M93</f>
        <v>-2.7724820143930629E-3</v>
      </c>
      <c r="N93" s="24">
        <f>BRPL_EOD!N93-BRPL_ISGS_exbus!N93</f>
        <v>-4.8403082311772039E-3</v>
      </c>
      <c r="O93" s="24">
        <f>BRPL_EOD!O93-BRPL_ISGS_exbus!O93</f>
        <v>-2.7611919217207515E-3</v>
      </c>
      <c r="P93" s="24">
        <f>BRPL_EOD!P93-BRPL_ISGS_exbus!P93</f>
        <v>-5.4737881374933295E-4</v>
      </c>
      <c r="Q93" s="24">
        <f>BRPL_EOD!Q93-BRPL_ISGS_exbus!Q93</f>
        <v>1.3165876777243568E-5</v>
      </c>
      <c r="R93" s="24">
        <f>BRPL_EOD!R93-BRPL_ISGS_exbus!R93</f>
        <v>3.8537007317067662E-3</v>
      </c>
      <c r="S93" s="24">
        <f>BRPL_EOD!S93-BRPL_ISGS_exbus!S93</f>
        <v>3.3955054859013956E-4</v>
      </c>
      <c r="T93" s="24">
        <f>BRPL_EOD!T93-BRPL_ISGS_exbus!T93</f>
        <v>0</v>
      </c>
      <c r="U93" s="24">
        <f>BRPL_EOD!U93-BRPL_ISGS_exbus!U93</f>
        <v>-8.7505617969441118E-5</v>
      </c>
      <c r="V93" s="24">
        <f>BRPL_EOD!V93-BRPL_ISGS_exbus!V93</f>
        <v>1.009915211970025E-3</v>
      </c>
      <c r="W93" s="24">
        <f>BRPL_EOD!W93-BRPL_ISGS_exbus!W93</f>
        <v>3.6884135472341484E-3</v>
      </c>
      <c r="X93" s="24">
        <f>BRPL_EOD!X93-BRPL_ISGS_exbus!X93</f>
        <v>1.0519394321875097E-3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-7.9575619980687406E-4</v>
      </c>
      <c r="L94" s="24">
        <f>BRPL_EOD!L94-BRPL_ISGS_exbus!L94</f>
        <v>5.5574461683249865E-5</v>
      </c>
      <c r="M94" s="24">
        <f>BRPL_EOD!M94-BRPL_ISGS_exbus!M94</f>
        <v>-2.7724820143930629E-3</v>
      </c>
      <c r="N94" s="24">
        <f>BRPL_EOD!N94-BRPL_ISGS_exbus!N94</f>
        <v>-4.8403082311772039E-3</v>
      </c>
      <c r="O94" s="24">
        <f>BRPL_EOD!O94-BRPL_ISGS_exbus!O94</f>
        <v>-2.7611919217207515E-3</v>
      </c>
      <c r="P94" s="24">
        <f>BRPL_EOD!P94-BRPL_ISGS_exbus!P94</f>
        <v>-5.4737881374933295E-4</v>
      </c>
      <c r="Q94" s="24">
        <f>BRPL_EOD!Q94-BRPL_ISGS_exbus!Q94</f>
        <v>1.3165876777243568E-5</v>
      </c>
      <c r="R94" s="24">
        <f>BRPL_EOD!R94-BRPL_ISGS_exbus!R94</f>
        <v>3.8537007317067662E-3</v>
      </c>
      <c r="S94" s="24">
        <f>BRPL_EOD!S94-BRPL_ISGS_exbus!S94</f>
        <v>3.3955054859013956E-4</v>
      </c>
      <c r="T94" s="24">
        <f>BRPL_EOD!T94-BRPL_ISGS_exbus!T94</f>
        <v>0</v>
      </c>
      <c r="U94" s="24">
        <f>BRPL_EOD!U94-BRPL_ISGS_exbus!U94</f>
        <v>-8.7505617969441118E-5</v>
      </c>
      <c r="V94" s="24">
        <f>BRPL_EOD!V94-BRPL_ISGS_exbus!V94</f>
        <v>1.009915211970025E-3</v>
      </c>
      <c r="W94" s="24">
        <f>BRPL_EOD!W94-BRPL_ISGS_exbus!W94</f>
        <v>3.6884135472341484E-3</v>
      </c>
      <c r="X94" s="24">
        <f>BRPL_EOD!X94-BRPL_ISGS_exbus!X94</f>
        <v>1.0519394321875097E-3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1.4365818217925153E-3</v>
      </c>
      <c r="L95" s="24">
        <f>BRPL_EOD!L95-BRPL_ISGS_exbus!L95</f>
        <v>5.5574461683249865E-5</v>
      </c>
      <c r="M95" s="24">
        <f>BRPL_EOD!M95-BRPL_ISGS_exbus!M95</f>
        <v>-2.7724820143930629E-3</v>
      </c>
      <c r="N95" s="24">
        <f>BRPL_EOD!N95-BRPL_ISGS_exbus!N95</f>
        <v>-4.8403082311772039E-3</v>
      </c>
      <c r="O95" s="24">
        <f>BRPL_EOD!O95-BRPL_ISGS_exbus!O95</f>
        <v>-2.7611919217207515E-3</v>
      </c>
      <c r="P95" s="24">
        <f>BRPL_EOD!P95-BRPL_ISGS_exbus!P95</f>
        <v>-5.4737881374933295E-4</v>
      </c>
      <c r="Q95" s="24">
        <f>BRPL_EOD!Q95-BRPL_ISGS_exbus!Q95</f>
        <v>1.3165876777243568E-5</v>
      </c>
      <c r="R95" s="24">
        <f>BRPL_EOD!R95-BRPL_ISGS_exbus!R95</f>
        <v>3.8537007317067662E-3</v>
      </c>
      <c r="S95" s="24">
        <f>BRPL_EOD!S95-BRPL_ISGS_exbus!S95</f>
        <v>3.3955054859013956E-4</v>
      </c>
      <c r="T95" s="24">
        <f>BRPL_EOD!T95-BRPL_ISGS_exbus!T95</f>
        <v>0</v>
      </c>
      <c r="U95" s="24">
        <f>BRPL_EOD!U95-BRPL_ISGS_exbus!U95</f>
        <v>-8.7505617969441118E-5</v>
      </c>
      <c r="V95" s="24">
        <f>BRPL_EOD!V95-BRPL_ISGS_exbus!V95</f>
        <v>1.009915211970025E-3</v>
      </c>
      <c r="W95" s="24">
        <f>BRPL_EOD!W95-BRPL_ISGS_exbus!W95</f>
        <v>3.6884135472341484E-3</v>
      </c>
      <c r="X95" s="24">
        <f>BRPL_EOD!X95-BRPL_ISGS_exbus!X95</f>
        <v>1.0519394321875097E-3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-1.6813341096622025E-4</v>
      </c>
      <c r="L96" s="24">
        <f>BRPL_EOD!L96-BRPL_ISGS_exbus!L96</f>
        <v>5.5574461683249865E-5</v>
      </c>
      <c r="M96" s="24">
        <f>BRPL_EOD!M96-BRPL_ISGS_exbus!M96</f>
        <v>-2.7724820143930629E-3</v>
      </c>
      <c r="N96" s="24">
        <f>BRPL_EOD!N96-BRPL_ISGS_exbus!N96</f>
        <v>-4.8403082311772039E-3</v>
      </c>
      <c r="O96" s="24">
        <f>BRPL_EOD!O96-BRPL_ISGS_exbus!O96</f>
        <v>-2.7611919217207515E-3</v>
      </c>
      <c r="P96" s="24">
        <f>BRPL_EOD!P96-BRPL_ISGS_exbus!P96</f>
        <v>-5.4737881374933295E-4</v>
      </c>
      <c r="Q96" s="24">
        <f>BRPL_EOD!Q96-BRPL_ISGS_exbus!Q96</f>
        <v>1.3165876777243568E-5</v>
      </c>
      <c r="R96" s="24">
        <f>BRPL_EOD!R96-BRPL_ISGS_exbus!R96</f>
        <v>3.8537007317067662E-3</v>
      </c>
      <c r="S96" s="24">
        <f>BRPL_EOD!S96-BRPL_ISGS_exbus!S96</f>
        <v>3.3955054859013956E-4</v>
      </c>
      <c r="T96" s="24">
        <f>BRPL_EOD!T96-BRPL_ISGS_exbus!T96</f>
        <v>0</v>
      </c>
      <c r="U96" s="24">
        <f>BRPL_EOD!U96-BRPL_ISGS_exbus!U96</f>
        <v>-8.7505617969441118E-5</v>
      </c>
      <c r="V96" s="24">
        <f>BRPL_EOD!V96-BRPL_ISGS_exbus!V96</f>
        <v>1.009915211970025E-3</v>
      </c>
      <c r="W96" s="24">
        <f>BRPL_EOD!W96-BRPL_ISGS_exbus!W96</f>
        <v>3.6884135472341484E-3</v>
      </c>
      <c r="X96" s="24">
        <f>BRPL_EOD!X96-BRPL_ISGS_exbus!X96</f>
        <v>1.0519394321875097E-3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1.4365818217925153E-3</v>
      </c>
      <c r="L97" s="24">
        <f>BRPL_EOD!L97-BRPL_ISGS_exbus!L97</f>
        <v>5.5574461683249865E-5</v>
      </c>
      <c r="M97" s="24">
        <f>BRPL_EOD!M97-BRPL_ISGS_exbus!M97</f>
        <v>-2.7724820143930629E-3</v>
      </c>
      <c r="N97" s="24">
        <f>BRPL_EOD!N97-BRPL_ISGS_exbus!N97</f>
        <v>-4.8403082311772039E-3</v>
      </c>
      <c r="O97" s="24">
        <f>BRPL_EOD!O97-BRPL_ISGS_exbus!O97</f>
        <v>-2.7611919217207515E-3</v>
      </c>
      <c r="P97" s="24">
        <f>BRPL_EOD!P97-BRPL_ISGS_exbus!P97</f>
        <v>-5.4737881374933295E-4</v>
      </c>
      <c r="Q97" s="24">
        <f>BRPL_EOD!Q97-BRPL_ISGS_exbus!Q97</f>
        <v>1.3165876777243568E-5</v>
      </c>
      <c r="R97" s="24">
        <f>BRPL_EOD!R97-BRPL_ISGS_exbus!R97</f>
        <v>3.8537007317067662E-3</v>
      </c>
      <c r="S97" s="24">
        <f>BRPL_EOD!S97-BRPL_ISGS_exbus!S97</f>
        <v>3.3955054859013956E-4</v>
      </c>
      <c r="T97" s="24">
        <f>BRPL_EOD!T97-BRPL_ISGS_exbus!T97</f>
        <v>0</v>
      </c>
      <c r="U97" s="24">
        <f>BRPL_EOD!U97-BRPL_ISGS_exbus!U97</f>
        <v>-8.7505617969441118E-5</v>
      </c>
      <c r="V97" s="24">
        <f>BRPL_EOD!V97-BRPL_ISGS_exbus!V97</f>
        <v>1.009915211970025E-3</v>
      </c>
      <c r="W97" s="24">
        <f>BRPL_EOD!W97-BRPL_ISGS_exbus!W97</f>
        <v>3.6884135472341484E-3</v>
      </c>
      <c r="X97" s="24">
        <f>BRPL_EOD!X97-BRPL_ISGS_exbus!X97</f>
        <v>1.0519394321875097E-3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-1.6813341096622025E-4</v>
      </c>
      <c r="L98" s="24">
        <f>BRPL_EOD!L98-BRPL_ISGS_exbus!L98</f>
        <v>5.5574461683249865E-5</v>
      </c>
      <c r="M98" s="24">
        <f>BRPL_EOD!M98-BRPL_ISGS_exbus!M98</f>
        <v>-2.7724820143930629E-3</v>
      </c>
      <c r="N98" s="24">
        <f>BRPL_EOD!N98-BRPL_ISGS_exbus!N98</f>
        <v>-4.8403082311772039E-3</v>
      </c>
      <c r="O98" s="24">
        <f>BRPL_EOD!O98-BRPL_ISGS_exbus!O98</f>
        <v>-2.7611919217207515E-3</v>
      </c>
      <c r="P98" s="24">
        <f>BRPL_EOD!P98-BRPL_ISGS_exbus!P98</f>
        <v>-5.4737881374933295E-4</v>
      </c>
      <c r="Q98" s="24">
        <f>BRPL_EOD!Q98-BRPL_ISGS_exbus!Q98</f>
        <v>1.3165876777243568E-5</v>
      </c>
      <c r="R98" s="24">
        <f>BRPL_EOD!R98-BRPL_ISGS_exbus!R98</f>
        <v>3.8537007317067662E-3</v>
      </c>
      <c r="S98" s="24">
        <f>BRPL_EOD!S98-BRPL_ISGS_exbus!S98</f>
        <v>3.3955054859013956E-4</v>
      </c>
      <c r="T98" s="24">
        <f>BRPL_EOD!T98-BRPL_ISGS_exbus!T98</f>
        <v>0</v>
      </c>
      <c r="U98" s="24">
        <f>BRPL_EOD!U98-BRPL_ISGS_exbus!U98</f>
        <v>-8.7505617969441118E-5</v>
      </c>
      <c r="V98" s="24">
        <f>BRPL_EOD!V98-BRPL_ISGS_exbus!V98</f>
        <v>1.009915211970025E-3</v>
      </c>
      <c r="W98" s="24">
        <f>BRPL_EOD!W98-BRPL_ISGS_exbus!W98</f>
        <v>3.6884135472341484E-3</v>
      </c>
      <c r="X98" s="24">
        <f>BRPL_EOD!X98-BRPL_ISGS_exbus!X98</f>
        <v>1.0519394321875097E-3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2.2419457858191549E-5</v>
      </c>
      <c r="L99" s="24">
        <f>BRPL_EOD!L99-BRPL_ISGS_exbus!L99</f>
        <v>-4.8358533519254898E-7</v>
      </c>
      <c r="M99" s="24">
        <f>BRPL_EOD!M99-BRPL_ISGS_exbus!M99</f>
        <v>-6.6539568350343359E-5</v>
      </c>
      <c r="N99" s="24">
        <f>BRPL_EOD!N99-BRPL_ISGS_exbus!N99</f>
        <v>-1.1465840147317774E-4</v>
      </c>
      <c r="O99" s="24">
        <f>BRPL_EOD!O99-BRPL_ISGS_exbus!O99</f>
        <v>-6.6268606126795859E-5</v>
      </c>
      <c r="P99" s="24">
        <f>BRPL_EOD!P99-BRPL_ISGS_exbus!P99</f>
        <v>-1.0060129488564939E-5</v>
      </c>
      <c r="Q99" s="24">
        <f>BRPL_EOD!Q99-BRPL_ISGS_exbus!Q99</f>
        <v>-1.3731534398611633E-5</v>
      </c>
      <c r="R99" s="24">
        <f>BRPL_EOD!R99-BRPL_ISGS_exbus!R99</f>
        <v>9.4190125252247014E-5</v>
      </c>
      <c r="S99" s="24">
        <f>BRPL_EOD!S99-BRPL_ISGS_exbus!S99</f>
        <v>1.7884957737024365E-5</v>
      </c>
      <c r="T99" s="24">
        <f>BRPL_EOD!T99-BRPL_ISGS_exbus!T99</f>
        <v>0</v>
      </c>
      <c r="U99" s="24">
        <f>BRPL_EOD!U99-BRPL_ISGS_exbus!U99</f>
        <v>-2.1001348293747668E-6</v>
      </c>
      <c r="V99" s="24">
        <f>BRPL_EOD!V99-BRPL_ISGS_exbus!V99</f>
        <v>1.3011953102548546E-5</v>
      </c>
      <c r="W99" s="24">
        <f>BRPL_EOD!W99-BRPL_ISGS_exbus!W99</f>
        <v>8.0800475576403574E-5</v>
      </c>
      <c r="X99" s="24">
        <f>BRPL_EOD!X99-BRPL_ISGS_exbus!X99</f>
        <v>-6.9548092652027549E-5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149.61000000000001</v>
      </c>
      <c r="C3" s="197">
        <f>PPCL_NG!P3+PPCL_Spot!P3+GT_NG!P3+GT_Spot!P3+Bawana_NG!P3+Bawana_RLNG!P3+Bawana_Spot!P3</f>
        <v>149.60795209089042</v>
      </c>
      <c r="D3" s="198">
        <f t="shared" ref="D3:D66" si="0">B3-C3</f>
        <v>2.0479091095921831E-3</v>
      </c>
      <c r="E3" s="197">
        <f>PPCL_NG!J3+PPCL_Spot!J3+GT_NG!J3+GT_Spot!J3+Bawana_NG!J3+Bawana_RLNG!J3+Bawana_Spot!J3</f>
        <v>45</v>
      </c>
      <c r="F3" s="197">
        <f>PPCL_NG!Q3+PPCL_Spot!Q3+GT_NG!Q3+GT_Spot!Q3+Bawana_NG!Q3+Bawana_RLNG!Q3+Bawana_Spot!Q3</f>
        <v>44.999384025734031</v>
      </c>
      <c r="G3" s="198">
        <f t="shared" ref="G3:G66" si="1">E3-F3</f>
        <v>6.159742659690437E-4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4.9999315584148922</v>
      </c>
      <c r="J3" s="198">
        <f t="shared" ref="J3:J66" si="2">H3-I3</f>
        <v>6.8441585107770209E-5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22.999685168708506</v>
      </c>
      <c r="M3" s="198">
        <f t="shared" ref="M3:M66" si="3">K3-L3</f>
        <v>3.1483129149378897E-4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69.609047156252132</v>
      </c>
      <c r="P3" s="198">
        <f t="shared" ref="P3:P66" si="4">N3-O3</f>
        <v>9.5284374786785975E-4</v>
      </c>
      <c r="Q3" s="198">
        <f>D3+G3+J3+M3+P3</f>
        <v>4.0000000000306457E-3</v>
      </c>
    </row>
    <row r="4" spans="1:17">
      <c r="A4" s="33" t="s">
        <v>46</v>
      </c>
      <c r="B4" s="197">
        <f>PPCL_NG!I4+PPCL_Spot!I4+GT_NG!I4+GT_Spot!I4+Bawana_NG!I4+Bawana_RLNG!I4+Bawana_Spot!I4</f>
        <v>149.61000000000001</v>
      </c>
      <c r="C4" s="197">
        <f>PPCL_NG!P4+PPCL_Spot!P4+GT_NG!P4+GT_Spot!P4+Bawana_NG!P4+Bawana_RLNG!P4+Bawana_Spot!P4</f>
        <v>149.60795209089042</v>
      </c>
      <c r="D4" s="198">
        <f t="shared" si="0"/>
        <v>2.0479091095921831E-3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44.999384025734031</v>
      </c>
      <c r="G4" s="198">
        <f t="shared" si="1"/>
        <v>6.159742659690437E-4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4.9999315584148922</v>
      </c>
      <c r="J4" s="198">
        <f t="shared" si="2"/>
        <v>6.8441585107770209E-5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22.999685168708506</v>
      </c>
      <c r="M4" s="198">
        <f t="shared" si="3"/>
        <v>3.1483129149378897E-4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69.609047156252132</v>
      </c>
      <c r="P4" s="198">
        <f t="shared" si="4"/>
        <v>9.5284374786785975E-4</v>
      </c>
      <c r="Q4" s="198">
        <f t="shared" ref="Q4:Q67" si="5">D4+G4+J4+M4+P4</f>
        <v>4.0000000000306457E-3</v>
      </c>
    </row>
    <row r="5" spans="1:17">
      <c r="A5" s="33" t="s">
        <v>47</v>
      </c>
      <c r="B5" s="197">
        <f>PPCL_NG!I5+PPCL_Spot!I5+GT_NG!I5+GT_Spot!I5+Bawana_NG!I5+Bawana_RLNG!I5+Bawana_Spot!I5</f>
        <v>149.61000000000001</v>
      </c>
      <c r="C5" s="197">
        <f>PPCL_NG!P5+PPCL_Spot!P5+GT_NG!P5+GT_Spot!P5+Bawana_NG!P5+Bawana_RLNG!P5+Bawana_Spot!P5</f>
        <v>149.60795209089042</v>
      </c>
      <c r="D5" s="198">
        <f t="shared" si="0"/>
        <v>2.0479091095921831E-3</v>
      </c>
      <c r="E5" s="197">
        <f>PPCL_NG!J5+PPCL_Spot!J5+GT_NG!J5+GT_Spot!J5+Bawana_NG!J5+Bawana_RLNG!J5+Bawana_Spot!J5</f>
        <v>45</v>
      </c>
      <c r="F5" s="197">
        <f>PPCL_NG!Q5+PPCL_Spot!Q5+GT_NG!Q5+GT_Spot!Q5+Bawana_NG!Q5+Bawana_RLNG!Q5+Bawana_Spot!Q5</f>
        <v>44.999384025734031</v>
      </c>
      <c r="G5" s="198">
        <f t="shared" si="1"/>
        <v>6.159742659690437E-4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4.9999315584148922</v>
      </c>
      <c r="J5" s="198">
        <f t="shared" si="2"/>
        <v>6.8441585107770209E-5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22.999685168708506</v>
      </c>
      <c r="M5" s="198">
        <f t="shared" si="3"/>
        <v>3.1483129149378897E-4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69.609047156252132</v>
      </c>
      <c r="P5" s="198">
        <f t="shared" si="4"/>
        <v>9.5284374786785975E-4</v>
      </c>
      <c r="Q5" s="198">
        <f t="shared" si="5"/>
        <v>4.0000000000306457E-3</v>
      </c>
    </row>
    <row r="6" spans="1:17">
      <c r="A6" s="33" t="s">
        <v>48</v>
      </c>
      <c r="B6" s="197">
        <f>PPCL_NG!I6+PPCL_Spot!I6+GT_NG!I6+GT_Spot!I6+Bawana_NG!I6+Bawana_RLNG!I6+Bawana_Spot!I6</f>
        <v>149.61000000000001</v>
      </c>
      <c r="C6" s="197">
        <f>PPCL_NG!P6+PPCL_Spot!P6+GT_NG!P6+GT_Spot!P6+Bawana_NG!P6+Bawana_RLNG!P6+Bawana_Spot!P6</f>
        <v>149.60795209089042</v>
      </c>
      <c r="D6" s="198">
        <f t="shared" si="0"/>
        <v>2.0479091095921831E-3</v>
      </c>
      <c r="E6" s="197">
        <f>PPCL_NG!J6+PPCL_Spot!J6+GT_NG!J6+GT_Spot!J6+Bawana_NG!J6+Bawana_RLNG!J6+Bawana_Spot!J6</f>
        <v>45</v>
      </c>
      <c r="F6" s="197">
        <f>PPCL_NG!Q6+PPCL_Spot!Q6+GT_NG!Q6+GT_Spot!Q6+Bawana_NG!Q6+Bawana_RLNG!Q6+Bawana_Spot!Q6</f>
        <v>44.999384025734031</v>
      </c>
      <c r="G6" s="198">
        <f t="shared" si="1"/>
        <v>6.159742659690437E-4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4.9999315584148922</v>
      </c>
      <c r="J6" s="198">
        <f t="shared" si="2"/>
        <v>6.8441585107770209E-5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22.999685168708506</v>
      </c>
      <c r="M6" s="198">
        <f t="shared" si="3"/>
        <v>3.1483129149378897E-4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69.609047156252132</v>
      </c>
      <c r="P6" s="198">
        <f t="shared" si="4"/>
        <v>9.5284374786785975E-4</v>
      </c>
      <c r="Q6" s="198">
        <f t="shared" si="5"/>
        <v>4.0000000000306457E-3</v>
      </c>
    </row>
    <row r="7" spans="1:17">
      <c r="A7" s="33" t="s">
        <v>49</v>
      </c>
      <c r="B7" s="197">
        <f>PPCL_NG!I7+PPCL_Spot!I7+GT_NG!I7+GT_Spot!I7+Bawana_NG!I7+Bawana_RLNG!I7+Bawana_Spot!I7</f>
        <v>149.61000000000001</v>
      </c>
      <c r="C7" s="197">
        <f>PPCL_NG!P7+PPCL_Spot!P7+GT_NG!P7+GT_Spot!P7+Bawana_NG!P7+Bawana_RLNG!P7+Bawana_Spot!P7</f>
        <v>149.60795209089042</v>
      </c>
      <c r="D7" s="198">
        <f t="shared" si="0"/>
        <v>2.0479091095921831E-3</v>
      </c>
      <c r="E7" s="197">
        <f>PPCL_NG!J7+PPCL_Spot!J7+GT_NG!J7+GT_Spot!J7+Bawana_NG!J7+Bawana_RLNG!J7+Bawana_Spot!J7</f>
        <v>45</v>
      </c>
      <c r="F7" s="197">
        <f>PPCL_NG!Q7+PPCL_Spot!Q7+GT_NG!Q7+GT_Spot!Q7+Bawana_NG!Q7+Bawana_RLNG!Q7+Bawana_Spot!Q7</f>
        <v>44.999384025734031</v>
      </c>
      <c r="G7" s="198">
        <f t="shared" si="1"/>
        <v>6.159742659690437E-4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4.9999315584148922</v>
      </c>
      <c r="J7" s="198">
        <f t="shared" si="2"/>
        <v>6.8441585107770209E-5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22.999685168708506</v>
      </c>
      <c r="M7" s="198">
        <f t="shared" si="3"/>
        <v>3.1483129149378897E-4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69.609047156252132</v>
      </c>
      <c r="P7" s="198">
        <f t="shared" si="4"/>
        <v>9.5284374786785975E-4</v>
      </c>
      <c r="Q7" s="198">
        <f t="shared" si="5"/>
        <v>4.0000000000306457E-3</v>
      </c>
    </row>
    <row r="8" spans="1:17">
      <c r="A8" s="33" t="s">
        <v>50</v>
      </c>
      <c r="B8" s="197">
        <f>PPCL_NG!I8+PPCL_Spot!I8+GT_NG!I8+GT_Spot!I8+Bawana_NG!I8+Bawana_RLNG!I8+Bawana_Spot!I8</f>
        <v>149.61000000000001</v>
      </c>
      <c r="C8" s="197">
        <f>PPCL_NG!P8+PPCL_Spot!P8+GT_NG!P8+GT_Spot!P8+Bawana_NG!P8+Bawana_RLNG!P8+Bawana_Spot!P8</f>
        <v>149.60795209089042</v>
      </c>
      <c r="D8" s="198">
        <f t="shared" si="0"/>
        <v>2.0479091095921831E-3</v>
      </c>
      <c r="E8" s="197">
        <f>PPCL_NG!J8+PPCL_Spot!J8+GT_NG!J8+GT_Spot!J8+Bawana_NG!J8+Bawana_RLNG!J8+Bawana_Spot!J8</f>
        <v>45</v>
      </c>
      <c r="F8" s="197">
        <f>PPCL_NG!Q8+PPCL_Spot!Q8+GT_NG!Q8+GT_Spot!Q8+Bawana_NG!Q8+Bawana_RLNG!Q8+Bawana_Spot!Q8</f>
        <v>44.999384025734031</v>
      </c>
      <c r="G8" s="198">
        <f t="shared" si="1"/>
        <v>6.159742659690437E-4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4.9999315584148922</v>
      </c>
      <c r="J8" s="198">
        <f t="shared" si="2"/>
        <v>6.8441585107770209E-5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22.999685168708506</v>
      </c>
      <c r="M8" s="198">
        <f t="shared" si="3"/>
        <v>3.1483129149378897E-4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69.609047156252132</v>
      </c>
      <c r="P8" s="198">
        <f t="shared" si="4"/>
        <v>9.5284374786785975E-4</v>
      </c>
      <c r="Q8" s="198">
        <f t="shared" si="5"/>
        <v>4.0000000000306457E-3</v>
      </c>
    </row>
    <row r="9" spans="1:17">
      <c r="A9" s="33" t="s">
        <v>51</v>
      </c>
      <c r="B9" s="197">
        <f>PPCL_NG!I9+PPCL_Spot!I9+GT_NG!I9+GT_Spot!I9+Bawana_NG!I9+Bawana_RLNG!I9+Bawana_Spot!I9</f>
        <v>149.61000000000001</v>
      </c>
      <c r="C9" s="197">
        <f>PPCL_NG!P9+PPCL_Spot!P9+GT_NG!P9+GT_Spot!P9+Bawana_NG!P9+Bawana_RLNG!P9+Bawana_Spot!P9</f>
        <v>149.60795209089042</v>
      </c>
      <c r="D9" s="198">
        <f t="shared" si="0"/>
        <v>2.0479091095921831E-3</v>
      </c>
      <c r="E9" s="197">
        <f>PPCL_NG!J9+PPCL_Spot!J9+GT_NG!J9+GT_Spot!J9+Bawana_NG!J9+Bawana_RLNG!J9+Bawana_Spot!J9</f>
        <v>45</v>
      </c>
      <c r="F9" s="197">
        <f>PPCL_NG!Q9+PPCL_Spot!Q9+GT_NG!Q9+GT_Spot!Q9+Bawana_NG!Q9+Bawana_RLNG!Q9+Bawana_Spot!Q9</f>
        <v>44.999384025734031</v>
      </c>
      <c r="G9" s="198">
        <f t="shared" si="1"/>
        <v>6.159742659690437E-4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4.9999315584148922</v>
      </c>
      <c r="J9" s="198">
        <f t="shared" si="2"/>
        <v>6.8441585107770209E-5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22.999685168708506</v>
      </c>
      <c r="M9" s="198">
        <f t="shared" si="3"/>
        <v>3.1483129149378897E-4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69.609047156252132</v>
      </c>
      <c r="P9" s="198">
        <f t="shared" si="4"/>
        <v>9.5284374786785975E-4</v>
      </c>
      <c r="Q9" s="198">
        <f t="shared" si="5"/>
        <v>4.0000000000306457E-3</v>
      </c>
    </row>
    <row r="10" spans="1:17">
      <c r="A10" s="33" t="s">
        <v>52</v>
      </c>
      <c r="B10" s="197">
        <f>PPCL_NG!I10+PPCL_Spot!I10+GT_NG!I10+GT_Spot!I10+Bawana_NG!I10+Bawana_RLNG!I10+Bawana_Spot!I10</f>
        <v>149.61000000000001</v>
      </c>
      <c r="C10" s="197">
        <f>PPCL_NG!P10+PPCL_Spot!P10+GT_NG!P10+GT_Spot!P10+Bawana_NG!P10+Bawana_RLNG!P10+Bawana_Spot!P10</f>
        <v>149.60795209089042</v>
      </c>
      <c r="D10" s="198">
        <f t="shared" si="0"/>
        <v>2.0479091095921831E-3</v>
      </c>
      <c r="E10" s="197">
        <f>PPCL_NG!J10+PPCL_Spot!J10+GT_NG!J10+GT_Spot!J10+Bawana_NG!J10+Bawana_RLNG!J10+Bawana_Spot!J10</f>
        <v>45</v>
      </c>
      <c r="F10" s="197">
        <f>PPCL_NG!Q10+PPCL_Spot!Q10+GT_NG!Q10+GT_Spot!Q10+Bawana_NG!Q10+Bawana_RLNG!Q10+Bawana_Spot!Q10</f>
        <v>44.999384025734031</v>
      </c>
      <c r="G10" s="198">
        <f t="shared" si="1"/>
        <v>6.159742659690437E-4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4.9999315584148922</v>
      </c>
      <c r="J10" s="198">
        <f t="shared" si="2"/>
        <v>6.8441585107770209E-5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22.999685168708506</v>
      </c>
      <c r="M10" s="198">
        <f t="shared" si="3"/>
        <v>3.1483129149378897E-4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69.609047156252132</v>
      </c>
      <c r="P10" s="198">
        <f t="shared" si="4"/>
        <v>9.5284374786785975E-4</v>
      </c>
      <c r="Q10" s="198">
        <f t="shared" si="5"/>
        <v>4.0000000000306457E-3</v>
      </c>
    </row>
    <row r="11" spans="1:17">
      <c r="A11" s="33" t="s">
        <v>53</v>
      </c>
      <c r="B11" s="197">
        <f>PPCL_NG!I11+PPCL_Spot!I11+GT_NG!I11+GT_Spot!I11+Bawana_NG!I11+Bawana_RLNG!I11+Bawana_Spot!I11</f>
        <v>99.61</v>
      </c>
      <c r="C11" s="197">
        <f>PPCL_NG!P11+PPCL_Spot!P11+GT_NG!P11+GT_Spot!P11+Bawana_NG!P11+Bawana_RLNG!P11+Bawana_Spot!P11</f>
        <v>99.61</v>
      </c>
      <c r="D11" s="198">
        <f t="shared" si="0"/>
        <v>0</v>
      </c>
      <c r="E11" s="197">
        <f>PPCL_NG!J11+PPCL_Spot!J11+GT_NG!J11+GT_Spot!J11+Bawana_NG!J11+Bawana_RLNG!J11+Bawana_Spot!J11</f>
        <v>45</v>
      </c>
      <c r="F11" s="197">
        <f>PPCL_NG!Q11+PPCL_Spot!Q11+GT_NG!Q11+GT_Spot!Q11+Bawana_NG!Q11+Bawana_RLNG!Q11+Bawana_Spot!Q11</f>
        <v>45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69.61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99.61</v>
      </c>
      <c r="C12" s="197">
        <f>PPCL_NG!P12+PPCL_Spot!P12+GT_NG!P12+GT_Spot!P12+Bawana_NG!P12+Bawana_RLNG!P12+Bawana_Spot!P12</f>
        <v>99.61</v>
      </c>
      <c r="D12" s="198">
        <f t="shared" si="0"/>
        <v>0</v>
      </c>
      <c r="E12" s="197">
        <f>PPCL_NG!J12+PPCL_Spot!J12+GT_NG!J12+GT_Spot!J12+Bawana_NG!J12+Bawana_RLNG!J12+Bawana_Spot!J12</f>
        <v>45</v>
      </c>
      <c r="F12" s="197">
        <f>PPCL_NG!Q12+PPCL_Spot!Q12+GT_NG!Q12+GT_Spot!Q12+Bawana_NG!Q12+Bawana_RLNG!Q12+Bawana_Spot!Q12</f>
        <v>45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69.61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99.61</v>
      </c>
      <c r="C13" s="197">
        <f>PPCL_NG!P13+PPCL_Spot!P13+GT_NG!P13+GT_Spot!P13+Bawana_NG!P13+Bawana_RLNG!P13+Bawana_Spot!P13</f>
        <v>99.605540183568394</v>
      </c>
      <c r="D13" s="198">
        <f t="shared" si="0"/>
        <v>4.4598164316056454E-3</v>
      </c>
      <c r="E13" s="197">
        <f>PPCL_NG!J13+PPCL_Spot!J13+GT_NG!J13+GT_Spot!J13+Bawana_NG!J13+Bawana_RLNG!J13+Bawana_Spot!J13</f>
        <v>45</v>
      </c>
      <c r="F13" s="197">
        <f>PPCL_NG!Q13+PPCL_Spot!Q13+GT_NG!Q13+GT_Spot!Q13+Bawana_NG!Q13+Bawana_RLNG!Q13+Bawana_Spot!Q13</f>
        <v>44.997985224983211</v>
      </c>
      <c r="G13" s="198">
        <f t="shared" si="1"/>
        <v>2.0147750167893719E-3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4.9997761361092454</v>
      </c>
      <c r="J13" s="198">
        <f t="shared" si="2"/>
        <v>2.2386389075457203E-4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22.998970226102532</v>
      </c>
      <c r="M13" s="198">
        <f t="shared" si="3"/>
        <v>1.0297738974678339E-3</v>
      </c>
      <c r="N13" s="197">
        <f>PPCL_NG!M13+PPCL_Spot!M13+GT_NG!M13+GT_Spot!M13+Bawana_NG!M13+Bawana_RLNG!M13+Bawana_Spot!M13</f>
        <v>50.74</v>
      </c>
      <c r="O13" s="197">
        <f>PPCL_NG!T13+PPCL_Spot!T13+GT_NG!T13+GT_Spot!T13+Bawana_NG!T13+Bawana_RLNG!T13+Bawana_Spot!T13</f>
        <v>50.73772822923663</v>
      </c>
      <c r="P13" s="198">
        <f t="shared" si="4"/>
        <v>2.2717707633717055E-3</v>
      </c>
      <c r="Q13" s="198">
        <f t="shared" si="5"/>
        <v>9.9999999999891287E-3</v>
      </c>
    </row>
    <row r="14" spans="1:17">
      <c r="A14" s="33" t="s">
        <v>56</v>
      </c>
      <c r="B14" s="197">
        <f>PPCL_NG!I14+PPCL_Spot!I14+GT_NG!I14+GT_Spot!I14+Bawana_NG!I14+Bawana_RLNG!I14+Bawana_Spot!I14</f>
        <v>99.61</v>
      </c>
      <c r="C14" s="197">
        <f>PPCL_NG!P14+PPCL_Spot!P14+GT_NG!P14+GT_Spot!P14+Bawana_NG!P14+Bawana_RLNG!P14+Bawana_Spot!P14</f>
        <v>99.605540183568394</v>
      </c>
      <c r="D14" s="198">
        <f t="shared" si="0"/>
        <v>4.4598164316056454E-3</v>
      </c>
      <c r="E14" s="197">
        <f>PPCL_NG!J14+PPCL_Spot!J14+GT_NG!J14+GT_Spot!J14+Bawana_NG!J14+Bawana_RLNG!J14+Bawana_Spot!J14</f>
        <v>45</v>
      </c>
      <c r="F14" s="197">
        <f>PPCL_NG!Q14+PPCL_Spot!Q14+GT_NG!Q14+GT_Spot!Q14+Bawana_NG!Q14+Bawana_RLNG!Q14+Bawana_Spot!Q14</f>
        <v>44.997985224983211</v>
      </c>
      <c r="G14" s="198">
        <f t="shared" si="1"/>
        <v>2.0147750167893719E-3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4.9997761361092454</v>
      </c>
      <c r="J14" s="198">
        <f t="shared" si="2"/>
        <v>2.2386389075457203E-4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22.998970226102532</v>
      </c>
      <c r="M14" s="198">
        <f t="shared" si="3"/>
        <v>1.0297738974678339E-3</v>
      </c>
      <c r="N14" s="197">
        <f>PPCL_NG!M14+PPCL_Spot!M14+GT_NG!M14+GT_Spot!M14+Bawana_NG!M14+Bawana_RLNG!M14+Bawana_Spot!M14</f>
        <v>50.74</v>
      </c>
      <c r="O14" s="197">
        <f>PPCL_NG!T14+PPCL_Spot!T14+GT_NG!T14+GT_Spot!T14+Bawana_NG!T14+Bawana_RLNG!T14+Bawana_Spot!T14</f>
        <v>50.73772822923663</v>
      </c>
      <c r="P14" s="198">
        <f t="shared" si="4"/>
        <v>2.2717707633717055E-3</v>
      </c>
      <c r="Q14" s="198">
        <f t="shared" si="5"/>
        <v>9.9999999999891287E-3</v>
      </c>
    </row>
    <row r="15" spans="1:17">
      <c r="A15" s="33" t="s">
        <v>57</v>
      </c>
      <c r="B15" s="197">
        <f>PPCL_NG!I15+PPCL_Spot!I15+GT_NG!I15+GT_Spot!I15+Bawana_NG!I15+Bawana_RLNG!I15+Bawana_Spot!I15</f>
        <v>99.61</v>
      </c>
      <c r="C15" s="197">
        <f>PPCL_NG!P15+PPCL_Spot!P15+GT_NG!P15+GT_Spot!P15+Bawana_NG!P15+Bawana_RLNG!P15+Bawana_Spot!P15</f>
        <v>99.605540183568394</v>
      </c>
      <c r="D15" s="198">
        <f t="shared" si="0"/>
        <v>4.4598164316056454E-3</v>
      </c>
      <c r="E15" s="197">
        <f>PPCL_NG!J15+PPCL_Spot!J15+GT_NG!J15+GT_Spot!J15+Bawana_NG!J15+Bawana_RLNG!J15+Bawana_Spot!J15</f>
        <v>45</v>
      </c>
      <c r="F15" s="197">
        <f>PPCL_NG!Q15+PPCL_Spot!Q15+GT_NG!Q15+GT_Spot!Q15+Bawana_NG!Q15+Bawana_RLNG!Q15+Bawana_Spot!Q15</f>
        <v>44.997985224983211</v>
      </c>
      <c r="G15" s="198">
        <f t="shared" si="1"/>
        <v>2.0147750167893719E-3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4.9997761361092454</v>
      </c>
      <c r="J15" s="198">
        <f t="shared" si="2"/>
        <v>2.2386389075457203E-4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22.998970226102532</v>
      </c>
      <c r="M15" s="198">
        <f t="shared" si="3"/>
        <v>1.0297738974678339E-3</v>
      </c>
      <c r="N15" s="197">
        <f>PPCL_NG!M15+PPCL_Spot!M15+GT_NG!M15+GT_Spot!M15+Bawana_NG!M15+Bawana_RLNG!M15+Bawana_Spot!M15</f>
        <v>50.74</v>
      </c>
      <c r="O15" s="197">
        <f>PPCL_NG!T15+PPCL_Spot!T15+GT_NG!T15+GT_Spot!T15+Bawana_NG!T15+Bawana_RLNG!T15+Bawana_Spot!T15</f>
        <v>50.73772822923663</v>
      </c>
      <c r="P15" s="198">
        <f t="shared" si="4"/>
        <v>2.2717707633717055E-3</v>
      </c>
      <c r="Q15" s="198">
        <f t="shared" si="5"/>
        <v>9.9999999999891287E-3</v>
      </c>
    </row>
    <row r="16" spans="1:17">
      <c r="A16" s="33" t="s">
        <v>58</v>
      </c>
      <c r="B16" s="197">
        <f>PPCL_NG!I16+PPCL_Spot!I16+GT_NG!I16+GT_Spot!I16+Bawana_NG!I16+Bawana_RLNG!I16+Bawana_Spot!I16</f>
        <v>99.61</v>
      </c>
      <c r="C16" s="197">
        <f>PPCL_NG!P16+PPCL_Spot!P16+GT_NG!P16+GT_Spot!P16+Bawana_NG!P16+Bawana_RLNG!P16+Bawana_Spot!P16</f>
        <v>99.605540183568394</v>
      </c>
      <c r="D16" s="198">
        <f t="shared" si="0"/>
        <v>4.4598164316056454E-3</v>
      </c>
      <c r="E16" s="197">
        <f>PPCL_NG!J16+PPCL_Spot!J16+GT_NG!J16+GT_Spot!J16+Bawana_NG!J16+Bawana_RLNG!J16+Bawana_Spot!J16</f>
        <v>45</v>
      </c>
      <c r="F16" s="197">
        <f>PPCL_NG!Q16+PPCL_Spot!Q16+GT_NG!Q16+GT_Spot!Q16+Bawana_NG!Q16+Bawana_RLNG!Q16+Bawana_Spot!Q16</f>
        <v>44.997985224983211</v>
      </c>
      <c r="G16" s="198">
        <f t="shared" si="1"/>
        <v>2.0147750167893719E-3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4.9997761361092454</v>
      </c>
      <c r="J16" s="198">
        <f t="shared" si="2"/>
        <v>2.2386389075457203E-4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22.998970226102532</v>
      </c>
      <c r="M16" s="198">
        <f t="shared" si="3"/>
        <v>1.0297738974678339E-3</v>
      </c>
      <c r="N16" s="197">
        <f>PPCL_NG!M16+PPCL_Spot!M16+GT_NG!M16+GT_Spot!M16+Bawana_NG!M16+Bawana_RLNG!M16+Bawana_Spot!M16</f>
        <v>50.74</v>
      </c>
      <c r="O16" s="197">
        <f>PPCL_NG!T16+PPCL_Spot!T16+GT_NG!T16+GT_Spot!T16+Bawana_NG!T16+Bawana_RLNG!T16+Bawana_Spot!T16</f>
        <v>50.73772822923663</v>
      </c>
      <c r="P16" s="198">
        <f t="shared" si="4"/>
        <v>2.2717707633717055E-3</v>
      </c>
      <c r="Q16" s="198">
        <f t="shared" si="5"/>
        <v>9.9999999999891287E-3</v>
      </c>
    </row>
    <row r="17" spans="1:17">
      <c r="A17" s="33" t="s">
        <v>59</v>
      </c>
      <c r="B17" s="197">
        <f>PPCL_NG!I17+PPCL_Spot!I17+GT_NG!I17+GT_Spot!I17+Bawana_NG!I17+Bawana_RLNG!I17+Bawana_Spot!I17</f>
        <v>99.61</v>
      </c>
      <c r="C17" s="197">
        <f>PPCL_NG!P17+PPCL_Spot!P17+GT_NG!P17+GT_Spot!P17+Bawana_NG!P17+Bawana_RLNG!P17+Bawana_Spot!P17</f>
        <v>99.605540183568394</v>
      </c>
      <c r="D17" s="198">
        <f t="shared" si="0"/>
        <v>4.4598164316056454E-3</v>
      </c>
      <c r="E17" s="197">
        <f>PPCL_NG!J17+PPCL_Spot!J17+GT_NG!J17+GT_Spot!J17+Bawana_NG!J17+Bawana_RLNG!J17+Bawana_Spot!J17</f>
        <v>45</v>
      </c>
      <c r="F17" s="197">
        <f>PPCL_NG!Q17+PPCL_Spot!Q17+GT_NG!Q17+GT_Spot!Q17+Bawana_NG!Q17+Bawana_RLNG!Q17+Bawana_Spot!Q17</f>
        <v>44.997985224983211</v>
      </c>
      <c r="G17" s="198">
        <f t="shared" si="1"/>
        <v>2.0147750167893719E-3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4.9997761361092454</v>
      </c>
      <c r="J17" s="198">
        <f t="shared" si="2"/>
        <v>2.2386389075457203E-4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22.998970226102532</v>
      </c>
      <c r="M17" s="198">
        <f t="shared" si="3"/>
        <v>1.0297738974678339E-3</v>
      </c>
      <c r="N17" s="197">
        <f>PPCL_NG!M17+PPCL_Spot!M17+GT_NG!M17+GT_Spot!M17+Bawana_NG!M17+Bawana_RLNG!M17+Bawana_Spot!M17</f>
        <v>50.74</v>
      </c>
      <c r="O17" s="197">
        <f>PPCL_NG!T17+PPCL_Spot!T17+GT_NG!T17+GT_Spot!T17+Bawana_NG!T17+Bawana_RLNG!T17+Bawana_Spot!T17</f>
        <v>50.73772822923663</v>
      </c>
      <c r="P17" s="198">
        <f t="shared" si="4"/>
        <v>2.2717707633717055E-3</v>
      </c>
      <c r="Q17" s="198">
        <f t="shared" si="5"/>
        <v>9.9999999999891287E-3</v>
      </c>
    </row>
    <row r="18" spans="1:17">
      <c r="A18" s="33" t="s">
        <v>60</v>
      </c>
      <c r="B18" s="197">
        <f>PPCL_NG!I18+PPCL_Spot!I18+GT_NG!I18+GT_Spot!I18+Bawana_NG!I18+Bawana_RLNG!I18+Bawana_Spot!I18</f>
        <v>99.61</v>
      </c>
      <c r="C18" s="197">
        <f>PPCL_NG!P18+PPCL_Spot!P18+GT_NG!P18+GT_Spot!P18+Bawana_NG!P18+Bawana_RLNG!P18+Bawana_Spot!P18</f>
        <v>99.605540183568394</v>
      </c>
      <c r="D18" s="198">
        <f t="shared" si="0"/>
        <v>4.4598164316056454E-3</v>
      </c>
      <c r="E18" s="197">
        <f>PPCL_NG!J18+PPCL_Spot!J18+GT_NG!J18+GT_Spot!J18+Bawana_NG!J18+Bawana_RLNG!J18+Bawana_Spot!J18</f>
        <v>45</v>
      </c>
      <c r="F18" s="197">
        <f>PPCL_NG!Q18+PPCL_Spot!Q18+GT_NG!Q18+GT_Spot!Q18+Bawana_NG!Q18+Bawana_RLNG!Q18+Bawana_Spot!Q18</f>
        <v>44.997985224983211</v>
      </c>
      <c r="G18" s="198">
        <f t="shared" si="1"/>
        <v>2.0147750167893719E-3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4.9997761361092454</v>
      </c>
      <c r="J18" s="198">
        <f t="shared" si="2"/>
        <v>2.2386389075457203E-4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22.998970226102532</v>
      </c>
      <c r="M18" s="198">
        <f t="shared" si="3"/>
        <v>1.0297738974678339E-3</v>
      </c>
      <c r="N18" s="197">
        <f>PPCL_NG!M18+PPCL_Spot!M18+GT_NG!M18+GT_Spot!M18+Bawana_NG!M18+Bawana_RLNG!M18+Bawana_Spot!M18</f>
        <v>50.74</v>
      </c>
      <c r="O18" s="197">
        <f>PPCL_NG!T18+PPCL_Spot!T18+GT_NG!T18+GT_Spot!T18+Bawana_NG!T18+Bawana_RLNG!T18+Bawana_Spot!T18</f>
        <v>50.73772822923663</v>
      </c>
      <c r="P18" s="198">
        <f t="shared" si="4"/>
        <v>2.2717707633717055E-3</v>
      </c>
      <c r="Q18" s="198">
        <f t="shared" si="5"/>
        <v>9.9999999999891287E-3</v>
      </c>
    </row>
    <row r="19" spans="1:17">
      <c r="A19" s="33" t="s">
        <v>61</v>
      </c>
      <c r="B19" s="197">
        <f>PPCL_NG!I19+PPCL_Spot!I19+GT_NG!I19+GT_Spot!I19+Bawana_NG!I19+Bawana_RLNG!I19+Bawana_Spot!I19</f>
        <v>99.61</v>
      </c>
      <c r="C19" s="197">
        <f>PPCL_NG!P19+PPCL_Spot!P19+GT_NG!P19+GT_Spot!P19+Bawana_NG!P19+Bawana_RLNG!P19+Bawana_Spot!P19</f>
        <v>99.605540183568394</v>
      </c>
      <c r="D19" s="198">
        <f t="shared" si="0"/>
        <v>4.4598164316056454E-3</v>
      </c>
      <c r="E19" s="197">
        <f>PPCL_NG!J19+PPCL_Spot!J19+GT_NG!J19+GT_Spot!J19+Bawana_NG!J19+Bawana_RLNG!J19+Bawana_Spot!J19</f>
        <v>45</v>
      </c>
      <c r="F19" s="197">
        <f>PPCL_NG!Q19+PPCL_Spot!Q19+GT_NG!Q19+GT_Spot!Q19+Bawana_NG!Q19+Bawana_RLNG!Q19+Bawana_Spot!Q19</f>
        <v>44.997985224983211</v>
      </c>
      <c r="G19" s="198">
        <f t="shared" si="1"/>
        <v>2.0147750167893719E-3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4.9997761361092454</v>
      </c>
      <c r="J19" s="198">
        <f t="shared" si="2"/>
        <v>2.2386389075457203E-4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22.998970226102532</v>
      </c>
      <c r="M19" s="198">
        <f t="shared" si="3"/>
        <v>1.0297738974678339E-3</v>
      </c>
      <c r="N19" s="197">
        <f>PPCL_NG!M19+PPCL_Spot!M19+GT_NG!M19+GT_Spot!M19+Bawana_NG!M19+Bawana_RLNG!M19+Bawana_Spot!M19</f>
        <v>50.74</v>
      </c>
      <c r="O19" s="197">
        <f>PPCL_NG!T19+PPCL_Spot!T19+GT_NG!T19+GT_Spot!T19+Bawana_NG!T19+Bawana_RLNG!T19+Bawana_Spot!T19</f>
        <v>50.73772822923663</v>
      </c>
      <c r="P19" s="198">
        <f t="shared" si="4"/>
        <v>2.2717707633717055E-3</v>
      </c>
      <c r="Q19" s="198">
        <f t="shared" si="5"/>
        <v>9.9999999999891287E-3</v>
      </c>
    </row>
    <row r="20" spans="1:17">
      <c r="A20" s="33" t="s">
        <v>62</v>
      </c>
      <c r="B20" s="197">
        <f>PPCL_NG!I20+PPCL_Spot!I20+GT_NG!I20+GT_Spot!I20+Bawana_NG!I20+Bawana_RLNG!I20+Bawana_Spot!I20</f>
        <v>99.61</v>
      </c>
      <c r="C20" s="197">
        <f>PPCL_NG!P20+PPCL_Spot!P20+GT_NG!P20+GT_Spot!P20+Bawana_NG!P20+Bawana_RLNG!P20+Bawana_Spot!P20</f>
        <v>99.605540183568394</v>
      </c>
      <c r="D20" s="198">
        <f t="shared" si="0"/>
        <v>4.4598164316056454E-3</v>
      </c>
      <c r="E20" s="197">
        <f>PPCL_NG!J20+PPCL_Spot!J20+GT_NG!J20+GT_Spot!J20+Bawana_NG!J20+Bawana_RLNG!J20+Bawana_Spot!J20</f>
        <v>45</v>
      </c>
      <c r="F20" s="197">
        <f>PPCL_NG!Q20+PPCL_Spot!Q20+GT_NG!Q20+GT_Spot!Q20+Bawana_NG!Q20+Bawana_RLNG!Q20+Bawana_Spot!Q20</f>
        <v>44.997985224983211</v>
      </c>
      <c r="G20" s="198">
        <f t="shared" si="1"/>
        <v>2.0147750167893719E-3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4.9997761361092454</v>
      </c>
      <c r="J20" s="198">
        <f t="shared" si="2"/>
        <v>2.2386389075457203E-4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22.998970226102532</v>
      </c>
      <c r="M20" s="198">
        <f t="shared" si="3"/>
        <v>1.0297738974678339E-3</v>
      </c>
      <c r="N20" s="197">
        <f>PPCL_NG!M20+PPCL_Spot!M20+GT_NG!M20+GT_Spot!M20+Bawana_NG!M20+Bawana_RLNG!M20+Bawana_Spot!M20</f>
        <v>50.74</v>
      </c>
      <c r="O20" s="197">
        <f>PPCL_NG!T20+PPCL_Spot!T20+GT_NG!T20+GT_Spot!T20+Bawana_NG!T20+Bawana_RLNG!T20+Bawana_Spot!T20</f>
        <v>50.73772822923663</v>
      </c>
      <c r="P20" s="198">
        <f t="shared" si="4"/>
        <v>2.2717707633717055E-3</v>
      </c>
      <c r="Q20" s="198">
        <f t="shared" si="5"/>
        <v>9.9999999999891287E-3</v>
      </c>
    </row>
    <row r="21" spans="1:17">
      <c r="A21" s="33" t="s">
        <v>63</v>
      </c>
      <c r="B21" s="197">
        <f>PPCL_NG!I21+PPCL_Spot!I21+GT_NG!I21+GT_Spot!I21+Bawana_NG!I21+Bawana_RLNG!I21+Bawana_Spot!I21</f>
        <v>99.61</v>
      </c>
      <c r="C21" s="197">
        <f>PPCL_NG!P21+PPCL_Spot!P21+GT_NG!P21+GT_Spot!P21+Bawana_NG!P21+Bawana_RLNG!P21+Bawana_Spot!P21</f>
        <v>99.605540183568394</v>
      </c>
      <c r="D21" s="198">
        <f t="shared" si="0"/>
        <v>4.4598164316056454E-3</v>
      </c>
      <c r="E21" s="197">
        <f>PPCL_NG!J21+PPCL_Spot!J21+GT_NG!J21+GT_Spot!J21+Bawana_NG!J21+Bawana_RLNG!J21+Bawana_Spot!J21</f>
        <v>45</v>
      </c>
      <c r="F21" s="197">
        <f>PPCL_NG!Q21+PPCL_Spot!Q21+GT_NG!Q21+GT_Spot!Q21+Bawana_NG!Q21+Bawana_RLNG!Q21+Bawana_Spot!Q21</f>
        <v>44.997985224983211</v>
      </c>
      <c r="G21" s="198">
        <f t="shared" si="1"/>
        <v>2.0147750167893719E-3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4.9997761361092454</v>
      </c>
      <c r="J21" s="198">
        <f t="shared" si="2"/>
        <v>2.2386389075457203E-4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22.998970226102532</v>
      </c>
      <c r="M21" s="198">
        <f t="shared" si="3"/>
        <v>1.0297738974678339E-3</v>
      </c>
      <c r="N21" s="197">
        <f>PPCL_NG!M21+PPCL_Spot!M21+GT_NG!M21+GT_Spot!M21+Bawana_NG!M21+Bawana_RLNG!M21+Bawana_Spot!M21</f>
        <v>50.74</v>
      </c>
      <c r="O21" s="197">
        <f>PPCL_NG!T21+PPCL_Spot!T21+GT_NG!T21+GT_Spot!T21+Bawana_NG!T21+Bawana_RLNG!T21+Bawana_Spot!T21</f>
        <v>50.73772822923663</v>
      </c>
      <c r="P21" s="198">
        <f t="shared" si="4"/>
        <v>2.2717707633717055E-3</v>
      </c>
      <c r="Q21" s="198">
        <f t="shared" si="5"/>
        <v>9.9999999999891287E-3</v>
      </c>
    </row>
    <row r="22" spans="1:17">
      <c r="A22" s="33" t="s">
        <v>64</v>
      </c>
      <c r="B22" s="197">
        <f>PPCL_NG!I22+PPCL_Spot!I22+GT_NG!I22+GT_Spot!I22+Bawana_NG!I22+Bawana_RLNG!I22+Bawana_Spot!I22</f>
        <v>99.61</v>
      </c>
      <c r="C22" s="197">
        <f>PPCL_NG!P22+PPCL_Spot!P22+GT_NG!P22+GT_Spot!P22+Bawana_NG!P22+Bawana_RLNG!P22+Bawana_Spot!P22</f>
        <v>99.605540183568394</v>
      </c>
      <c r="D22" s="198">
        <f t="shared" si="0"/>
        <v>4.4598164316056454E-3</v>
      </c>
      <c r="E22" s="197">
        <f>PPCL_NG!J22+PPCL_Spot!J22+GT_NG!J22+GT_Spot!J22+Bawana_NG!J22+Bawana_RLNG!J22+Bawana_Spot!J22</f>
        <v>45</v>
      </c>
      <c r="F22" s="197">
        <f>PPCL_NG!Q22+PPCL_Spot!Q22+GT_NG!Q22+GT_Spot!Q22+Bawana_NG!Q22+Bawana_RLNG!Q22+Bawana_Spot!Q22</f>
        <v>44.997985224983211</v>
      </c>
      <c r="G22" s="198">
        <f t="shared" si="1"/>
        <v>2.0147750167893719E-3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4.9997761361092454</v>
      </c>
      <c r="J22" s="198">
        <f t="shared" si="2"/>
        <v>2.2386389075457203E-4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22.998970226102532</v>
      </c>
      <c r="M22" s="198">
        <f t="shared" si="3"/>
        <v>1.0297738974678339E-3</v>
      </c>
      <c r="N22" s="197">
        <f>PPCL_NG!M22+PPCL_Spot!M22+GT_NG!M22+GT_Spot!M22+Bawana_NG!M22+Bawana_RLNG!M22+Bawana_Spot!M22</f>
        <v>50.74</v>
      </c>
      <c r="O22" s="197">
        <f>PPCL_NG!T22+PPCL_Spot!T22+GT_NG!T22+GT_Spot!T22+Bawana_NG!T22+Bawana_RLNG!T22+Bawana_Spot!T22</f>
        <v>50.73772822923663</v>
      </c>
      <c r="P22" s="198">
        <f t="shared" si="4"/>
        <v>2.2717707633717055E-3</v>
      </c>
      <c r="Q22" s="198">
        <f t="shared" si="5"/>
        <v>9.9999999999891287E-3</v>
      </c>
    </row>
    <row r="23" spans="1:17">
      <c r="A23" s="33" t="s">
        <v>65</v>
      </c>
      <c r="B23" s="197">
        <f>PPCL_NG!I23+PPCL_Spot!I23+GT_NG!I23+GT_Spot!I23+Bawana_NG!I23+Bawana_RLNG!I23+Bawana_Spot!I23</f>
        <v>99.61</v>
      </c>
      <c r="C23" s="197">
        <f>PPCL_NG!P23+PPCL_Spot!P23+GT_NG!P23+GT_Spot!P23+Bawana_NG!P23+Bawana_RLNG!P23+Bawana_Spot!P23</f>
        <v>99.605540183568394</v>
      </c>
      <c r="D23" s="198">
        <f t="shared" si="0"/>
        <v>4.4598164316056454E-3</v>
      </c>
      <c r="E23" s="197">
        <f>PPCL_NG!J23+PPCL_Spot!J23+GT_NG!J23+GT_Spot!J23+Bawana_NG!J23+Bawana_RLNG!J23+Bawana_Spot!J23</f>
        <v>45</v>
      </c>
      <c r="F23" s="197">
        <f>PPCL_NG!Q23+PPCL_Spot!Q23+GT_NG!Q23+GT_Spot!Q23+Bawana_NG!Q23+Bawana_RLNG!Q23+Bawana_Spot!Q23</f>
        <v>44.997985224983211</v>
      </c>
      <c r="G23" s="198">
        <f t="shared" si="1"/>
        <v>2.0147750167893719E-3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4.9997761361092454</v>
      </c>
      <c r="J23" s="198">
        <f t="shared" si="2"/>
        <v>2.2386389075457203E-4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22.998970226102532</v>
      </c>
      <c r="M23" s="198">
        <f t="shared" si="3"/>
        <v>1.0297738974678339E-3</v>
      </c>
      <c r="N23" s="197">
        <f>PPCL_NG!M23+PPCL_Spot!M23+GT_NG!M23+GT_Spot!M23+Bawana_NG!M23+Bawana_RLNG!M23+Bawana_Spot!M23</f>
        <v>50.74</v>
      </c>
      <c r="O23" s="197">
        <f>PPCL_NG!T23+PPCL_Spot!T23+GT_NG!T23+GT_Spot!T23+Bawana_NG!T23+Bawana_RLNG!T23+Bawana_Spot!T23</f>
        <v>50.73772822923663</v>
      </c>
      <c r="P23" s="198">
        <f t="shared" si="4"/>
        <v>2.2717707633717055E-3</v>
      </c>
      <c r="Q23" s="198">
        <f t="shared" si="5"/>
        <v>9.9999999999891287E-3</v>
      </c>
    </row>
    <row r="24" spans="1:17">
      <c r="A24" s="33" t="s">
        <v>66</v>
      </c>
      <c r="B24" s="197">
        <f>PPCL_NG!I24+PPCL_Spot!I24+GT_NG!I24+GT_Spot!I24+Bawana_NG!I24+Bawana_RLNG!I24+Bawana_Spot!I24</f>
        <v>99.61</v>
      </c>
      <c r="C24" s="197">
        <f>PPCL_NG!P24+PPCL_Spot!P24+GT_NG!P24+GT_Spot!P24+Bawana_NG!P24+Bawana_RLNG!P24+Bawana_Spot!P24</f>
        <v>99.605540183568394</v>
      </c>
      <c r="D24" s="198">
        <f t="shared" si="0"/>
        <v>4.4598164316056454E-3</v>
      </c>
      <c r="E24" s="197">
        <f>PPCL_NG!J24+PPCL_Spot!J24+GT_NG!J24+GT_Spot!J24+Bawana_NG!J24+Bawana_RLNG!J24+Bawana_Spot!J24</f>
        <v>45</v>
      </c>
      <c r="F24" s="197">
        <f>PPCL_NG!Q24+PPCL_Spot!Q24+GT_NG!Q24+GT_Spot!Q24+Bawana_NG!Q24+Bawana_RLNG!Q24+Bawana_Spot!Q24</f>
        <v>44.997985224983211</v>
      </c>
      <c r="G24" s="198">
        <f t="shared" si="1"/>
        <v>2.0147750167893719E-3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4.9997761361092454</v>
      </c>
      <c r="J24" s="198">
        <f t="shared" si="2"/>
        <v>2.2386389075457203E-4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22.998970226102532</v>
      </c>
      <c r="M24" s="198">
        <f t="shared" si="3"/>
        <v>1.0297738974678339E-3</v>
      </c>
      <c r="N24" s="197">
        <f>PPCL_NG!M24+PPCL_Spot!M24+GT_NG!M24+GT_Spot!M24+Bawana_NG!M24+Bawana_RLNG!M24+Bawana_Spot!M24</f>
        <v>50.74</v>
      </c>
      <c r="O24" s="197">
        <f>PPCL_NG!T24+PPCL_Spot!T24+GT_NG!T24+GT_Spot!T24+Bawana_NG!T24+Bawana_RLNG!T24+Bawana_Spot!T24</f>
        <v>50.73772822923663</v>
      </c>
      <c r="P24" s="198">
        <f t="shared" si="4"/>
        <v>2.2717707633717055E-3</v>
      </c>
      <c r="Q24" s="198">
        <f t="shared" si="5"/>
        <v>9.9999999999891287E-3</v>
      </c>
    </row>
    <row r="25" spans="1:17">
      <c r="A25" s="33" t="s">
        <v>67</v>
      </c>
      <c r="B25" s="197">
        <f>PPCL_NG!I25+PPCL_Spot!I25+GT_NG!I25+GT_Spot!I25+Bawana_NG!I25+Bawana_RLNG!I25+Bawana_Spot!I25</f>
        <v>99.61</v>
      </c>
      <c r="C25" s="197">
        <f>PPCL_NG!P25+PPCL_Spot!P25+GT_NG!P25+GT_Spot!P25+Bawana_NG!P25+Bawana_RLNG!P25+Bawana_Spot!P25</f>
        <v>99.605540183568394</v>
      </c>
      <c r="D25" s="198">
        <f t="shared" si="0"/>
        <v>4.4598164316056454E-3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44.997985224983211</v>
      </c>
      <c r="G25" s="198">
        <f t="shared" si="1"/>
        <v>2.0147750167893719E-3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4.9997761361092454</v>
      </c>
      <c r="J25" s="198">
        <f t="shared" si="2"/>
        <v>2.2386389075457203E-4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22.998970226102532</v>
      </c>
      <c r="M25" s="198">
        <f t="shared" si="3"/>
        <v>1.0297738974678339E-3</v>
      </c>
      <c r="N25" s="197">
        <f>PPCL_NG!M25+PPCL_Spot!M25+GT_NG!M25+GT_Spot!M25+Bawana_NG!M25+Bawana_RLNG!M25+Bawana_Spot!M25</f>
        <v>50.74</v>
      </c>
      <c r="O25" s="197">
        <f>PPCL_NG!T25+PPCL_Spot!T25+GT_NG!T25+GT_Spot!T25+Bawana_NG!T25+Bawana_RLNG!T25+Bawana_Spot!T25</f>
        <v>50.73772822923663</v>
      </c>
      <c r="P25" s="198">
        <f t="shared" si="4"/>
        <v>2.2717707633717055E-3</v>
      </c>
      <c r="Q25" s="198">
        <f t="shared" si="5"/>
        <v>9.9999999999891287E-3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99.605540183568394</v>
      </c>
      <c r="D26" s="198">
        <f t="shared" si="0"/>
        <v>4.4598164316056454E-3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44.997985224983211</v>
      </c>
      <c r="G26" s="198">
        <f t="shared" si="1"/>
        <v>2.0147750167893719E-3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4.9997761361092454</v>
      </c>
      <c r="J26" s="198">
        <f t="shared" si="2"/>
        <v>2.2386389075457203E-4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22.998970226102532</v>
      </c>
      <c r="M26" s="198">
        <f t="shared" si="3"/>
        <v>1.0297738974678339E-3</v>
      </c>
      <c r="N26" s="197">
        <f>PPCL_NG!M26+PPCL_Spot!M26+GT_NG!M26+GT_Spot!M26+Bawana_NG!M26+Bawana_RLNG!M26+Bawana_Spot!M26</f>
        <v>50.74</v>
      </c>
      <c r="O26" s="197">
        <f>PPCL_NG!T26+PPCL_Spot!T26+GT_NG!T26+GT_Spot!T26+Bawana_NG!T26+Bawana_RLNG!T26+Bawana_Spot!T26</f>
        <v>50.73772822923663</v>
      </c>
      <c r="P26" s="198">
        <f t="shared" si="4"/>
        <v>2.2717707633717055E-3</v>
      </c>
      <c r="Q26" s="198">
        <f t="shared" si="5"/>
        <v>9.9999999999891287E-3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99.61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50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99.61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50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50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50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50</v>
      </c>
      <c r="O31" s="197">
        <f>PPCL_NG!T31+PPCL_Spot!T31+GT_NG!T31+GT_Spot!T31+Bawana_NG!T31+Bawana_RLNG!T31+Bawana_Spot!T31</f>
        <v>50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50</v>
      </c>
      <c r="O32" s="197">
        <f>PPCL_NG!T32+PPCL_Spot!T32+GT_NG!T32+GT_Spot!T32+Bawana_NG!T32+Bawana_RLNG!T32+Bawana_Spot!T32</f>
        <v>50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50</v>
      </c>
      <c r="O33" s="197">
        <f>PPCL_NG!T33+PPCL_Spot!T33+GT_NG!T33+GT_Spot!T33+Bawana_NG!T33+Bawana_RLNG!T33+Bawana_Spot!T33</f>
        <v>50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50</v>
      </c>
      <c r="O34" s="197">
        <f>PPCL_NG!T34+PPCL_Spot!T34+GT_NG!T34+GT_Spot!T34+Bawana_NG!T34+Bawana_RLNG!T34+Bawana_Spot!T34</f>
        <v>50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80.819999999999993</v>
      </c>
      <c r="C35" s="197">
        <f>PPCL_NG!P35+PPCL_Spot!P35+GT_NG!P35+GT_Spot!P35+Bawana_NG!P35+Bawana_RLNG!P35+Bawana_Spot!P35</f>
        <v>80.819999999999993</v>
      </c>
      <c r="D35" s="198">
        <f t="shared" si="0"/>
        <v>0</v>
      </c>
      <c r="E35" s="197">
        <f>PPCL_NG!J35+PPCL_Spot!J35+GT_NG!J35+GT_Spot!J35+Bawana_NG!J35+Bawana_RLNG!J35+Bawana_Spot!J35</f>
        <v>46.74</v>
      </c>
      <c r="F35" s="197">
        <f>PPCL_NG!Q35+PPCL_Spot!Q35+GT_NG!Q35+GT_Spot!Q35+Bawana_NG!Q35+Bawana_RLNG!Q35+Bawana_Spot!Q35</f>
        <v>46.74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56.48</v>
      </c>
      <c r="O35" s="197">
        <f>PPCL_NG!T35+PPCL_Spot!T35+GT_NG!T35+GT_Spot!T35+Bawana_NG!T35+Bawana_RLNG!T35+Bawana_Spot!T35</f>
        <v>56.48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80.819999999999993</v>
      </c>
      <c r="C36" s="197">
        <f>PPCL_NG!P36+PPCL_Spot!P36+GT_NG!P36+GT_Spot!P36+Bawana_NG!P36+Bawana_RLNG!P36+Bawana_Spot!P36</f>
        <v>80.819999999999993</v>
      </c>
      <c r="D36" s="198">
        <f t="shared" si="0"/>
        <v>0</v>
      </c>
      <c r="E36" s="197">
        <f>PPCL_NG!J36+PPCL_Spot!J36+GT_NG!J36+GT_Spot!J36+Bawana_NG!J36+Bawana_RLNG!J36+Bawana_Spot!J36</f>
        <v>46.74</v>
      </c>
      <c r="F36" s="197">
        <f>PPCL_NG!Q36+PPCL_Spot!Q36+GT_NG!Q36+GT_Spot!Q36+Bawana_NG!Q36+Bawana_RLNG!Q36+Bawana_Spot!Q36</f>
        <v>46.74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56.48</v>
      </c>
      <c r="O36" s="197">
        <f>PPCL_NG!T36+PPCL_Spot!T36+GT_NG!T36+GT_Spot!T36+Bawana_NG!T36+Bawana_RLNG!T36+Bawana_Spot!T36</f>
        <v>56.48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80.819999999999993</v>
      </c>
      <c r="C37" s="197">
        <f>PPCL_NG!P37+PPCL_Spot!P37+GT_NG!P37+GT_Spot!P37+Bawana_NG!P37+Bawana_RLNG!P37+Bawana_Spot!P37</f>
        <v>80.819999999999993</v>
      </c>
      <c r="D37" s="198">
        <f t="shared" si="0"/>
        <v>0</v>
      </c>
      <c r="E37" s="197">
        <f>PPCL_NG!J37+PPCL_Spot!J37+GT_NG!J37+GT_Spot!J37+Bawana_NG!J37+Bawana_RLNG!J37+Bawana_Spot!J37</f>
        <v>46.74</v>
      </c>
      <c r="F37" s="197">
        <f>PPCL_NG!Q37+PPCL_Spot!Q37+GT_NG!Q37+GT_Spot!Q37+Bawana_NG!Q37+Bawana_RLNG!Q37+Bawana_Spot!Q37</f>
        <v>46.74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56.48</v>
      </c>
      <c r="O37" s="197">
        <f>PPCL_NG!T37+PPCL_Spot!T37+GT_NG!T37+GT_Spot!T37+Bawana_NG!T37+Bawana_RLNG!T37+Bawana_Spot!T37</f>
        <v>56.48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80.819999999999993</v>
      </c>
      <c r="C38" s="197">
        <f>PPCL_NG!P38+PPCL_Spot!P38+GT_NG!P38+GT_Spot!P38+Bawana_NG!P38+Bawana_RLNG!P38+Bawana_Spot!P38</f>
        <v>80.819999999999993</v>
      </c>
      <c r="D38" s="198">
        <f t="shared" si="0"/>
        <v>0</v>
      </c>
      <c r="E38" s="197">
        <f>PPCL_NG!J38+PPCL_Spot!J38+GT_NG!J38+GT_Spot!J38+Bawana_NG!J38+Bawana_RLNG!J38+Bawana_Spot!J38</f>
        <v>46.74</v>
      </c>
      <c r="F38" s="197">
        <f>PPCL_NG!Q38+PPCL_Spot!Q38+GT_NG!Q38+GT_Spot!Q38+Bawana_NG!Q38+Bawana_RLNG!Q38+Bawana_Spot!Q38</f>
        <v>46.74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56.48</v>
      </c>
      <c r="O38" s="197">
        <f>PPCL_NG!T38+PPCL_Spot!T38+GT_NG!T38+GT_Spot!T38+Bawana_NG!T38+Bawana_RLNG!T38+Bawana_Spot!T38</f>
        <v>56.48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80.819999999999993</v>
      </c>
      <c r="C39" s="197">
        <f>PPCL_NG!P39+PPCL_Spot!P39+GT_NG!P39+GT_Spot!P39+Bawana_NG!P39+Bawana_RLNG!P39+Bawana_Spot!P39</f>
        <v>80.819999999999993</v>
      </c>
      <c r="D39" s="198">
        <f t="shared" si="0"/>
        <v>0</v>
      </c>
      <c r="E39" s="197">
        <f>PPCL_NG!J39+PPCL_Spot!J39+GT_NG!J39+GT_Spot!J39+Bawana_NG!J39+Bawana_RLNG!J39+Bawana_Spot!J39</f>
        <v>46.74</v>
      </c>
      <c r="F39" s="197">
        <f>PPCL_NG!Q39+PPCL_Spot!Q39+GT_NG!Q39+GT_Spot!Q39+Bawana_NG!Q39+Bawana_RLNG!Q39+Bawana_Spot!Q39</f>
        <v>46.74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56.48</v>
      </c>
      <c r="O39" s="197">
        <f>PPCL_NG!T39+PPCL_Spot!T39+GT_NG!T39+GT_Spot!T39+Bawana_NG!T39+Bawana_RLNG!T39+Bawana_Spot!T39</f>
        <v>56.48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80.819999999999993</v>
      </c>
      <c r="C40" s="197">
        <f>PPCL_NG!P40+PPCL_Spot!P40+GT_NG!P40+GT_Spot!P40+Bawana_NG!P40+Bawana_RLNG!P40+Bawana_Spot!P40</f>
        <v>80.819999999999993</v>
      </c>
      <c r="D40" s="198">
        <f t="shared" si="0"/>
        <v>0</v>
      </c>
      <c r="E40" s="197">
        <f>PPCL_NG!J40+PPCL_Spot!J40+GT_NG!J40+GT_Spot!J40+Bawana_NG!J40+Bawana_RLNG!J40+Bawana_Spot!J40</f>
        <v>46.74</v>
      </c>
      <c r="F40" s="197">
        <f>PPCL_NG!Q40+PPCL_Spot!Q40+GT_NG!Q40+GT_Spot!Q40+Bawana_NG!Q40+Bawana_RLNG!Q40+Bawana_Spot!Q40</f>
        <v>46.74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56.48</v>
      </c>
      <c r="O40" s="197">
        <f>PPCL_NG!T40+PPCL_Spot!T40+GT_NG!T40+GT_Spot!T40+Bawana_NG!T40+Bawana_RLNG!T40+Bawana_Spot!T40</f>
        <v>56.48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80.819999999999993</v>
      </c>
      <c r="C41" s="197">
        <f>PPCL_NG!P41+PPCL_Spot!P41+GT_NG!P41+GT_Spot!P41+Bawana_NG!P41+Bawana_RLNG!P41+Bawana_Spot!P41</f>
        <v>80.819999999999993</v>
      </c>
      <c r="D41" s="198">
        <f t="shared" si="0"/>
        <v>0</v>
      </c>
      <c r="E41" s="197">
        <f>PPCL_NG!J41+PPCL_Spot!J41+GT_NG!J41+GT_Spot!J41+Bawana_NG!J41+Bawana_RLNG!J41+Bawana_Spot!J41</f>
        <v>46.74</v>
      </c>
      <c r="F41" s="197">
        <f>PPCL_NG!Q41+PPCL_Spot!Q41+GT_NG!Q41+GT_Spot!Q41+Bawana_NG!Q41+Bawana_RLNG!Q41+Bawana_Spot!Q41</f>
        <v>46.74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56.48</v>
      </c>
      <c r="O41" s="197">
        <f>PPCL_NG!T41+PPCL_Spot!T41+GT_NG!T41+GT_Spot!T41+Bawana_NG!T41+Bawana_RLNG!T41+Bawana_Spot!T41</f>
        <v>56.48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80.819999999999993</v>
      </c>
      <c r="C42" s="197">
        <f>PPCL_NG!P42+PPCL_Spot!P42+GT_NG!P42+GT_Spot!P42+Bawana_NG!P42+Bawana_RLNG!P42+Bawana_Spot!P42</f>
        <v>80.819999999999993</v>
      </c>
      <c r="D42" s="198">
        <f t="shared" si="0"/>
        <v>0</v>
      </c>
      <c r="E42" s="197">
        <f>PPCL_NG!J42+PPCL_Spot!J42+GT_NG!J42+GT_Spot!J42+Bawana_NG!J42+Bawana_RLNG!J42+Bawana_Spot!J42</f>
        <v>46.74</v>
      </c>
      <c r="F42" s="197">
        <f>PPCL_NG!Q42+PPCL_Spot!Q42+GT_NG!Q42+GT_Spot!Q42+Bawana_NG!Q42+Bawana_RLNG!Q42+Bawana_Spot!Q42</f>
        <v>46.74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56.48</v>
      </c>
      <c r="O42" s="197">
        <f>PPCL_NG!T42+PPCL_Spot!T42+GT_NG!T42+GT_Spot!T42+Bawana_NG!T42+Bawana_RLNG!T42+Bawana_Spot!T42</f>
        <v>56.48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80.819999999999993</v>
      </c>
      <c r="C43" s="197">
        <f>PPCL_NG!P43+PPCL_Spot!P43+GT_NG!P43+GT_Spot!P43+Bawana_NG!P43+Bawana_RLNG!P43+Bawana_Spot!P43</f>
        <v>80.819999999999993</v>
      </c>
      <c r="D43" s="198">
        <f t="shared" si="0"/>
        <v>0</v>
      </c>
      <c r="E43" s="197">
        <f>PPCL_NG!J43+PPCL_Spot!J43+GT_NG!J43+GT_Spot!J43+Bawana_NG!J43+Bawana_RLNG!J43+Bawana_Spot!J43</f>
        <v>46.74</v>
      </c>
      <c r="F43" s="197">
        <f>PPCL_NG!Q43+PPCL_Spot!Q43+GT_NG!Q43+GT_Spot!Q43+Bawana_NG!Q43+Bawana_RLNG!Q43+Bawana_Spot!Q43</f>
        <v>46.74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56.48</v>
      </c>
      <c r="O43" s="197">
        <f>PPCL_NG!T43+PPCL_Spot!T43+GT_NG!T43+GT_Spot!T43+Bawana_NG!T43+Bawana_RLNG!T43+Bawana_Spot!T43</f>
        <v>56.48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80.819999999999993</v>
      </c>
      <c r="C44" s="197">
        <f>PPCL_NG!P44+PPCL_Spot!P44+GT_NG!P44+GT_Spot!P44+Bawana_NG!P44+Bawana_RLNG!P44+Bawana_Spot!P44</f>
        <v>80.819999999999993</v>
      </c>
      <c r="D44" s="198">
        <f t="shared" si="0"/>
        <v>0</v>
      </c>
      <c r="E44" s="197">
        <f>PPCL_NG!J44+PPCL_Spot!J44+GT_NG!J44+GT_Spot!J44+Bawana_NG!J44+Bawana_RLNG!J44+Bawana_Spot!J44</f>
        <v>46.74</v>
      </c>
      <c r="F44" s="197">
        <f>PPCL_NG!Q44+PPCL_Spot!Q44+GT_NG!Q44+GT_Spot!Q44+Bawana_NG!Q44+Bawana_RLNG!Q44+Bawana_Spot!Q44</f>
        <v>46.74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56.48</v>
      </c>
      <c r="O44" s="197">
        <f>PPCL_NG!T44+PPCL_Spot!T44+GT_NG!T44+GT_Spot!T44+Bawana_NG!T44+Bawana_RLNG!T44+Bawana_Spot!T44</f>
        <v>56.48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82.89</v>
      </c>
      <c r="D45" s="198">
        <f t="shared" si="0"/>
        <v>0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47.93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57.92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82.89</v>
      </c>
      <c r="D46" s="198">
        <f t="shared" si="0"/>
        <v>0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47.93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57.92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82.89</v>
      </c>
      <c r="D47" s="198">
        <f t="shared" si="0"/>
        <v>0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47.93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57.92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82.89</v>
      </c>
      <c r="D48" s="198">
        <f t="shared" si="0"/>
        <v>0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47.93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57.92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82.89</v>
      </c>
      <c r="D49" s="198">
        <f t="shared" si="0"/>
        <v>0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47.93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57.92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82.89</v>
      </c>
      <c r="D50" s="198">
        <f t="shared" si="0"/>
        <v>0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47.93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57.92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82.89</v>
      </c>
      <c r="D51" s="198">
        <f t="shared" si="0"/>
        <v>0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47.93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57.92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82.89</v>
      </c>
      <c r="D52" s="198">
        <f t="shared" si="0"/>
        <v>0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47.93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57.92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82.89</v>
      </c>
      <c r="D53" s="198">
        <f t="shared" si="0"/>
        <v>0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47.93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57.92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82.89</v>
      </c>
      <c r="D54" s="198">
        <f t="shared" si="0"/>
        <v>0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47.93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57.92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82.89</v>
      </c>
      <c r="D55" s="198">
        <f t="shared" si="0"/>
        <v>0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47.93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57.92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82.89</v>
      </c>
      <c r="D56" s="198">
        <f t="shared" si="0"/>
        <v>0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47.93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57.92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82.89</v>
      </c>
      <c r="D70" s="198">
        <f t="shared" si="6"/>
        <v>0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47.93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57.92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82.89</v>
      </c>
      <c r="C71" s="197">
        <f>PPCL_NG!P71+PPCL_Spot!P71+GT_NG!P71+GT_Spot!P71+Bawana_NG!P71+Bawana_RLNG!P71+Bawana_Spot!P71</f>
        <v>82.89</v>
      </c>
      <c r="D71" s="198">
        <f t="shared" si="6"/>
        <v>0</v>
      </c>
      <c r="E71" s="197">
        <f>PPCL_NG!J71+PPCL_Spot!J71+GT_NG!J71+GT_Spot!J71+Bawana_NG!J71+Bawana_RLNG!J71+Bawana_Spot!J71</f>
        <v>47.93</v>
      </c>
      <c r="F71" s="197">
        <f>PPCL_NG!Q71+PPCL_Spot!Q71+GT_NG!Q71+GT_Spot!Q71+Bawana_NG!Q71+Bawana_RLNG!Q71+Bawana_Spot!Q71</f>
        <v>47.93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57.92</v>
      </c>
      <c r="O71" s="197">
        <f>PPCL_NG!T71+PPCL_Spot!T71+GT_NG!T71+GT_Spot!T71+Bawana_NG!T71+Bawana_RLNG!T71+Bawana_Spot!T71</f>
        <v>57.92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82.89</v>
      </c>
      <c r="C72" s="197">
        <f>PPCL_NG!P72+PPCL_Spot!P72+GT_NG!P72+GT_Spot!P72+Bawana_NG!P72+Bawana_RLNG!P72+Bawana_Spot!P72</f>
        <v>82.89</v>
      </c>
      <c r="D72" s="198">
        <f t="shared" si="6"/>
        <v>0</v>
      </c>
      <c r="E72" s="197">
        <f>PPCL_NG!J72+PPCL_Spot!J72+GT_NG!J72+GT_Spot!J72+Bawana_NG!J72+Bawana_RLNG!J72+Bawana_Spot!J72</f>
        <v>47.93</v>
      </c>
      <c r="F72" s="197">
        <f>PPCL_NG!Q72+PPCL_Spot!Q72+GT_NG!Q72+GT_Spot!Q72+Bawana_NG!Q72+Bawana_RLNG!Q72+Bawana_Spot!Q72</f>
        <v>47.93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57.92</v>
      </c>
      <c r="O72" s="197">
        <f>PPCL_NG!T72+PPCL_Spot!T72+GT_NG!T72+GT_Spot!T72+Bawana_NG!T72+Bawana_RLNG!T72+Bawana_Spot!T72</f>
        <v>57.92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82.89</v>
      </c>
      <c r="C73" s="197">
        <f>PPCL_NG!P73+PPCL_Spot!P73+GT_NG!P73+GT_Spot!P73+Bawana_NG!P73+Bawana_RLNG!P73+Bawana_Spot!P73</f>
        <v>82.89</v>
      </c>
      <c r="D73" s="198">
        <f t="shared" si="6"/>
        <v>0</v>
      </c>
      <c r="E73" s="197">
        <f>PPCL_NG!J73+PPCL_Spot!J73+GT_NG!J73+GT_Spot!J73+Bawana_NG!J73+Bawana_RLNG!J73+Bawana_Spot!J73</f>
        <v>47.93</v>
      </c>
      <c r="F73" s="197">
        <f>PPCL_NG!Q73+PPCL_Spot!Q73+GT_NG!Q73+GT_Spot!Q73+Bawana_NG!Q73+Bawana_RLNG!Q73+Bawana_Spot!Q73</f>
        <v>47.93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57.92</v>
      </c>
      <c r="O73" s="197">
        <f>PPCL_NG!T73+PPCL_Spot!T73+GT_NG!T73+GT_Spot!T73+Bawana_NG!T73+Bawana_RLNG!T73+Bawana_Spot!T73</f>
        <v>57.92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82.89</v>
      </c>
      <c r="C74" s="197">
        <f>PPCL_NG!P74+PPCL_Spot!P74+GT_NG!P74+GT_Spot!P74+Bawana_NG!P74+Bawana_RLNG!P74+Bawana_Spot!P74</f>
        <v>82.89</v>
      </c>
      <c r="D74" s="198">
        <f t="shared" si="6"/>
        <v>0</v>
      </c>
      <c r="E74" s="197">
        <f>PPCL_NG!J74+PPCL_Spot!J74+GT_NG!J74+GT_Spot!J74+Bawana_NG!J74+Bawana_RLNG!J74+Bawana_Spot!J74</f>
        <v>47.93</v>
      </c>
      <c r="F74" s="197">
        <f>PPCL_NG!Q74+PPCL_Spot!Q74+GT_NG!Q74+GT_Spot!Q74+Bawana_NG!Q74+Bawana_RLNG!Q74+Bawana_Spot!Q74</f>
        <v>47.93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57.92</v>
      </c>
      <c r="O74" s="197">
        <f>PPCL_NG!T74+PPCL_Spot!T74+GT_NG!T74+GT_Spot!T74+Bawana_NG!T74+Bawana_RLNG!T74+Bawana_Spot!T74</f>
        <v>57.92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149.61000000000001</v>
      </c>
      <c r="C75" s="197">
        <f>PPCL_NG!P75+PPCL_Spot!P75+GT_NG!P75+GT_Spot!P75+Bawana_NG!P75+Bawana_RLNG!P75+Bawana_Spot!P75</f>
        <v>149.61000000000001</v>
      </c>
      <c r="D75" s="198">
        <f t="shared" si="6"/>
        <v>0</v>
      </c>
      <c r="E75" s="197">
        <f>PPCL_NG!J75+PPCL_Spot!J75+GT_NG!J75+GT_Spot!J75+Bawana_NG!J75+Bawana_RLNG!J75+Bawana_Spot!J75</f>
        <v>50</v>
      </c>
      <c r="F75" s="197">
        <f>PPCL_NG!Q75+PPCL_Spot!Q75+GT_NG!Q75+GT_Spot!Q75+Bawana_NG!Q75+Bawana_RLNG!Q75+Bawana_Spot!Q75</f>
        <v>50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22.64</v>
      </c>
      <c r="L75" s="197">
        <f>PPCL_NG!S75+PPCL_Spot!S75+GT_NG!S75+GT_Spot!S75+Bawana_NG!S75+Bawana_RLNG!S75+Bawana_Spot!S75</f>
        <v>22.64</v>
      </c>
      <c r="M75" s="198">
        <f t="shared" si="9"/>
        <v>0</v>
      </c>
      <c r="N75" s="197">
        <f>PPCL_NG!M75+PPCL_Spot!M75+GT_NG!M75+GT_Spot!M75+Bawana_NG!M75+Bawana_RLNG!M75+Bawana_Spot!M75</f>
        <v>50</v>
      </c>
      <c r="O75" s="197">
        <f>PPCL_NG!T75+PPCL_Spot!T75+GT_NG!T75+GT_Spot!T75+Bawana_NG!T75+Bawana_RLNG!T75+Bawana_Spot!T75</f>
        <v>50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149.61000000000001</v>
      </c>
      <c r="C76" s="197">
        <f>PPCL_NG!P76+PPCL_Spot!P76+GT_NG!P76+GT_Spot!P76+Bawana_NG!P76+Bawana_RLNG!P76+Bawana_Spot!P76</f>
        <v>149.61000000000001</v>
      </c>
      <c r="D76" s="198">
        <f t="shared" si="6"/>
        <v>0</v>
      </c>
      <c r="E76" s="197">
        <f>PPCL_NG!J76+PPCL_Spot!J76+GT_NG!J76+GT_Spot!J76+Bawana_NG!J76+Bawana_RLNG!J76+Bawana_Spot!J76</f>
        <v>50</v>
      </c>
      <c r="F76" s="197">
        <f>PPCL_NG!Q76+PPCL_Spot!Q76+GT_NG!Q76+GT_Spot!Q76+Bawana_NG!Q76+Bawana_RLNG!Q76+Bawana_Spot!Q76</f>
        <v>50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22.64</v>
      </c>
      <c r="L76" s="197">
        <f>PPCL_NG!S76+PPCL_Spot!S76+GT_NG!S76+GT_Spot!S76+Bawana_NG!S76+Bawana_RLNG!S76+Bawana_Spot!S76</f>
        <v>22.64</v>
      </c>
      <c r="M76" s="198">
        <f t="shared" si="9"/>
        <v>0</v>
      </c>
      <c r="N76" s="197">
        <f>PPCL_NG!M76+PPCL_Spot!M76+GT_NG!M76+GT_Spot!M76+Bawana_NG!M76+Bawana_RLNG!M76+Bawana_Spot!M76</f>
        <v>50</v>
      </c>
      <c r="O76" s="197">
        <f>PPCL_NG!T76+PPCL_Spot!T76+GT_NG!T76+GT_Spot!T76+Bawana_NG!T76+Bawana_RLNG!T76+Bawana_Spot!T76</f>
        <v>50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149.61000000000001</v>
      </c>
      <c r="C77" s="197">
        <f>PPCL_NG!P77+PPCL_Spot!P77+GT_NG!P77+GT_Spot!P77+Bawana_NG!P77+Bawana_RLNG!P77+Bawana_Spot!P77</f>
        <v>149.61000000000001</v>
      </c>
      <c r="D77" s="198">
        <f t="shared" si="6"/>
        <v>0</v>
      </c>
      <c r="E77" s="197">
        <f>PPCL_NG!J77+PPCL_Spot!J77+GT_NG!J77+GT_Spot!J77+Bawana_NG!J77+Bawana_RLNG!J77+Bawana_Spot!J77</f>
        <v>55</v>
      </c>
      <c r="F77" s="197">
        <f>PPCL_NG!Q77+PPCL_Spot!Q77+GT_NG!Q77+GT_Spot!Q77+Bawana_NG!Q77+Bawana_RLNG!Q77+Bawana_Spot!Q77</f>
        <v>55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22.64</v>
      </c>
      <c r="L77" s="197">
        <f>PPCL_NG!S77+PPCL_Spot!S77+GT_NG!S77+GT_Spot!S77+Bawana_NG!S77+Bawana_RLNG!S77+Bawana_Spot!S77</f>
        <v>22.64</v>
      </c>
      <c r="M77" s="198">
        <f t="shared" si="9"/>
        <v>0</v>
      </c>
      <c r="N77" s="197">
        <f>PPCL_NG!M77+PPCL_Spot!M77+GT_NG!M77+GT_Spot!M77+Bawana_NG!M77+Bawana_RLNG!M77+Bawana_Spot!M77</f>
        <v>50</v>
      </c>
      <c r="O77" s="197">
        <f>PPCL_NG!T77+PPCL_Spot!T77+GT_NG!T77+GT_Spot!T77+Bawana_NG!T77+Bawana_RLNG!T77+Bawana_Spot!T77</f>
        <v>50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121.43</v>
      </c>
      <c r="C78" s="197">
        <f>PPCL_NG!P78+PPCL_Spot!P78+GT_NG!P78+GT_Spot!P78+Bawana_NG!P78+Bawana_RLNG!P78+Bawana_Spot!P78</f>
        <v>121.43000000000002</v>
      </c>
      <c r="D78" s="198">
        <f t="shared" si="6"/>
        <v>0</v>
      </c>
      <c r="E78" s="197">
        <f>PPCL_NG!J78+PPCL_Spot!J78+GT_NG!J78+GT_Spot!J78+Bawana_NG!J78+Bawana_RLNG!J78+Bawana_Spot!J78</f>
        <v>54.14</v>
      </c>
      <c r="F78" s="197">
        <f>PPCL_NG!Q78+PPCL_Spot!Q78+GT_NG!Q78+GT_Spot!Q78+Bawana_NG!Q78+Bawana_RLNG!Q78+Bawana_Spot!Q78</f>
        <v>54.140000000000008</v>
      </c>
      <c r="G78" s="198">
        <f t="shared" si="7"/>
        <v>0</v>
      </c>
      <c r="H78" s="197">
        <f>PPCL_NG!K78+PPCL_Spot!K78+GT_NG!K78+GT_Spot!K78+Bawana_NG!K78+Bawana_RLNG!K78+Bawana_Spot!K78</f>
        <v>4.92</v>
      </c>
      <c r="I78" s="197">
        <f>PPCL_NG!R78+PPCL_Spot!R78+GT_NG!R78+GT_Spot!R78+Bawana_NG!R78+Bawana_RLNG!R78+Bawana_Spot!R78</f>
        <v>4.9200000000000008</v>
      </c>
      <c r="J78" s="198">
        <f t="shared" si="8"/>
        <v>0</v>
      </c>
      <c r="K78" s="197">
        <f>PPCL_NG!L78+PPCL_Spot!L78+GT_NG!L78+GT_Spot!L78+Bawana_NG!L78+Bawana_RLNG!L78+Bawana_Spot!L78</f>
        <v>22.29</v>
      </c>
      <c r="L78" s="197">
        <f>PPCL_NG!S78+PPCL_Spot!S78+GT_NG!S78+GT_Spot!S78+Bawana_NG!S78+Bawana_RLNG!S78+Bawana_Spot!S78</f>
        <v>22.290000000000003</v>
      </c>
      <c r="M78" s="198">
        <f t="shared" si="9"/>
        <v>0</v>
      </c>
      <c r="N78" s="197">
        <f>PPCL_NG!M78+PPCL_Spot!M78+GT_NG!M78+GT_Spot!M78+Bawana_NG!M78+Bawana_RLNG!M78+Bawana_Spot!M78</f>
        <v>49.22</v>
      </c>
      <c r="O78" s="197">
        <f>PPCL_NG!T78+PPCL_Spot!T78+GT_NG!T78+GT_Spot!T78+Bawana_NG!T78+Bawana_RLNG!T78+Bawana_Spot!T78</f>
        <v>49.220000000000006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121.43</v>
      </c>
      <c r="C79" s="197">
        <f>PPCL_NG!P79+PPCL_Spot!P79+GT_NG!P79+GT_Spot!P79+Bawana_NG!P79+Bawana_RLNG!P79+Bawana_Spot!P79</f>
        <v>121.43000000000002</v>
      </c>
      <c r="D79" s="198">
        <f t="shared" si="6"/>
        <v>0</v>
      </c>
      <c r="E79" s="197">
        <f>PPCL_NG!J79+PPCL_Spot!J79+GT_NG!J79+GT_Spot!J79+Bawana_NG!J79+Bawana_RLNG!J79+Bawana_Spot!J79</f>
        <v>54.14</v>
      </c>
      <c r="F79" s="197">
        <f>PPCL_NG!Q79+PPCL_Spot!Q79+GT_NG!Q79+GT_Spot!Q79+Bawana_NG!Q79+Bawana_RLNG!Q79+Bawana_Spot!Q79</f>
        <v>54.140000000000008</v>
      </c>
      <c r="G79" s="198">
        <f t="shared" si="7"/>
        <v>0</v>
      </c>
      <c r="H79" s="197">
        <f>PPCL_NG!K79+PPCL_Spot!K79+GT_NG!K79+GT_Spot!K79+Bawana_NG!K79+Bawana_RLNG!K79+Bawana_Spot!K79</f>
        <v>4.92</v>
      </c>
      <c r="I79" s="197">
        <f>PPCL_NG!R79+PPCL_Spot!R79+GT_NG!R79+GT_Spot!R79+Bawana_NG!R79+Bawana_RLNG!R79+Bawana_Spot!R79</f>
        <v>4.9200000000000008</v>
      </c>
      <c r="J79" s="198">
        <f t="shared" si="8"/>
        <v>0</v>
      </c>
      <c r="K79" s="197">
        <f>PPCL_NG!L79+PPCL_Spot!L79+GT_NG!L79+GT_Spot!L79+Bawana_NG!L79+Bawana_RLNG!L79+Bawana_Spot!L79</f>
        <v>22.29</v>
      </c>
      <c r="L79" s="197">
        <f>PPCL_NG!S79+PPCL_Spot!S79+GT_NG!S79+GT_Spot!S79+Bawana_NG!S79+Bawana_RLNG!S79+Bawana_Spot!S79</f>
        <v>22.290000000000003</v>
      </c>
      <c r="M79" s="198">
        <f t="shared" si="9"/>
        <v>0</v>
      </c>
      <c r="N79" s="197">
        <f>PPCL_NG!M79+PPCL_Spot!M79+GT_NG!M79+GT_Spot!M79+Bawana_NG!M79+Bawana_RLNG!M79+Bawana_Spot!M79</f>
        <v>49.22</v>
      </c>
      <c r="O79" s="197">
        <f>PPCL_NG!T79+PPCL_Spot!T79+GT_NG!T79+GT_Spot!T79+Bawana_NG!T79+Bawana_RLNG!T79+Bawana_Spot!T79</f>
        <v>49.220000000000006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121.43</v>
      </c>
      <c r="C80" s="197">
        <f>PPCL_NG!P80+PPCL_Spot!P80+GT_NG!P80+GT_Spot!P80+Bawana_NG!P80+Bawana_RLNG!P80+Bawana_Spot!P80</f>
        <v>121.43000000000002</v>
      </c>
      <c r="D80" s="198">
        <f t="shared" si="6"/>
        <v>0</v>
      </c>
      <c r="E80" s="197">
        <f>PPCL_NG!J80+PPCL_Spot!J80+GT_NG!J80+GT_Spot!J80+Bawana_NG!J80+Bawana_RLNG!J80+Bawana_Spot!J80</f>
        <v>54.14</v>
      </c>
      <c r="F80" s="197">
        <f>PPCL_NG!Q80+PPCL_Spot!Q80+GT_NG!Q80+GT_Spot!Q80+Bawana_NG!Q80+Bawana_RLNG!Q80+Bawana_Spot!Q80</f>
        <v>54.140000000000008</v>
      </c>
      <c r="G80" s="198">
        <f t="shared" si="7"/>
        <v>0</v>
      </c>
      <c r="H80" s="197">
        <f>PPCL_NG!K80+PPCL_Spot!K80+GT_NG!K80+GT_Spot!K80+Bawana_NG!K80+Bawana_RLNG!K80+Bawana_Spot!K80</f>
        <v>4.92</v>
      </c>
      <c r="I80" s="197">
        <f>PPCL_NG!R80+PPCL_Spot!R80+GT_NG!R80+GT_Spot!R80+Bawana_NG!R80+Bawana_RLNG!R80+Bawana_Spot!R80</f>
        <v>4.9200000000000008</v>
      </c>
      <c r="J80" s="198">
        <f t="shared" si="8"/>
        <v>0</v>
      </c>
      <c r="K80" s="197">
        <f>PPCL_NG!L80+PPCL_Spot!L80+GT_NG!L80+GT_Spot!L80+Bawana_NG!L80+Bawana_RLNG!L80+Bawana_Spot!L80</f>
        <v>22.29</v>
      </c>
      <c r="L80" s="197">
        <f>PPCL_NG!S80+PPCL_Spot!S80+GT_NG!S80+GT_Spot!S80+Bawana_NG!S80+Bawana_RLNG!S80+Bawana_Spot!S80</f>
        <v>22.290000000000003</v>
      </c>
      <c r="M80" s="198">
        <f t="shared" si="9"/>
        <v>0</v>
      </c>
      <c r="N80" s="197">
        <f>PPCL_NG!M80+PPCL_Spot!M80+GT_NG!M80+GT_Spot!M80+Bawana_NG!M80+Bawana_RLNG!M80+Bawana_Spot!M80</f>
        <v>49.22</v>
      </c>
      <c r="O80" s="197">
        <f>PPCL_NG!T80+PPCL_Spot!T80+GT_NG!T80+GT_Spot!T80+Bawana_NG!T80+Bawana_RLNG!T80+Bawana_Spot!T80</f>
        <v>49.220000000000006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102.13</v>
      </c>
      <c r="C81" s="197">
        <f>PPCL_NG!P81+PPCL_Spot!P81+GT_NG!P81+GT_Spot!P81+Bawana_NG!P81+Bawana_RLNG!P81+Bawana_Spot!P81</f>
        <v>102.13000000000002</v>
      </c>
      <c r="D81" s="198">
        <f t="shared" si="6"/>
        <v>0</v>
      </c>
      <c r="E81" s="197">
        <f>PPCL_NG!J81+PPCL_Spot!J81+GT_NG!J81+GT_Spot!J81+Bawana_NG!J81+Bawana_RLNG!J81+Bawana_Spot!J81</f>
        <v>54.14</v>
      </c>
      <c r="F81" s="197">
        <f>PPCL_NG!Q81+PPCL_Spot!Q81+GT_NG!Q81+GT_Spot!Q81+Bawana_NG!Q81+Bawana_RLNG!Q81+Bawana_Spot!Q81</f>
        <v>54.140000000000015</v>
      </c>
      <c r="G81" s="198">
        <f t="shared" si="7"/>
        <v>0</v>
      </c>
      <c r="H81" s="197">
        <f>PPCL_NG!K81+PPCL_Spot!K81+GT_NG!K81+GT_Spot!K81+Bawana_NG!K81+Bawana_RLNG!K81+Bawana_Spot!K81</f>
        <v>4.92</v>
      </c>
      <c r="I81" s="197">
        <f>PPCL_NG!R81+PPCL_Spot!R81+GT_NG!R81+GT_Spot!R81+Bawana_NG!R81+Bawana_RLNG!R81+Bawana_Spot!R81</f>
        <v>4.9200000000000008</v>
      </c>
      <c r="J81" s="198">
        <f t="shared" si="8"/>
        <v>0</v>
      </c>
      <c r="K81" s="197">
        <f>PPCL_NG!L81+PPCL_Spot!L81+GT_NG!L81+GT_Spot!L81+Bawana_NG!L81+Bawana_RLNG!L81+Bawana_Spot!L81</f>
        <v>22.29</v>
      </c>
      <c r="L81" s="197">
        <f>PPCL_NG!S81+PPCL_Spot!S81+GT_NG!S81+GT_Spot!S81+Bawana_NG!S81+Bawana_RLNG!S81+Bawana_Spot!S81</f>
        <v>22.290000000000003</v>
      </c>
      <c r="M81" s="198">
        <f t="shared" si="9"/>
        <v>0</v>
      </c>
      <c r="N81" s="197">
        <f>PPCL_NG!M81+PPCL_Spot!M81+GT_NG!M81+GT_Spot!M81+Bawana_NG!M81+Bawana_RLNG!M81+Bawana_Spot!M81</f>
        <v>68.52</v>
      </c>
      <c r="O81" s="197">
        <f>PPCL_NG!T81+PPCL_Spot!T81+GT_NG!T81+GT_Spot!T81+Bawana_NG!T81+Bawana_RLNG!T81+Bawana_Spot!T81</f>
        <v>68.52000000000001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102.13</v>
      </c>
      <c r="C82" s="197">
        <f>PPCL_NG!P82+PPCL_Spot!P82+GT_NG!P82+GT_Spot!P82+Bawana_NG!P82+Bawana_RLNG!P82+Bawana_Spot!P82</f>
        <v>102.13000000000002</v>
      </c>
      <c r="D82" s="198">
        <f t="shared" si="6"/>
        <v>0</v>
      </c>
      <c r="E82" s="197">
        <f>PPCL_NG!J82+PPCL_Spot!J82+GT_NG!J82+GT_Spot!J82+Bawana_NG!J82+Bawana_RLNG!J82+Bawana_Spot!J82</f>
        <v>54.14</v>
      </c>
      <c r="F82" s="197">
        <f>PPCL_NG!Q82+PPCL_Spot!Q82+GT_NG!Q82+GT_Spot!Q82+Bawana_NG!Q82+Bawana_RLNG!Q82+Bawana_Spot!Q82</f>
        <v>54.140000000000015</v>
      </c>
      <c r="G82" s="198">
        <f t="shared" si="7"/>
        <v>0</v>
      </c>
      <c r="H82" s="197">
        <f>PPCL_NG!K82+PPCL_Spot!K82+GT_NG!K82+GT_Spot!K82+Bawana_NG!K82+Bawana_RLNG!K82+Bawana_Spot!K82</f>
        <v>4.92</v>
      </c>
      <c r="I82" s="197">
        <f>PPCL_NG!R82+PPCL_Spot!R82+GT_NG!R82+GT_Spot!R82+Bawana_NG!R82+Bawana_RLNG!R82+Bawana_Spot!R82</f>
        <v>4.9200000000000008</v>
      </c>
      <c r="J82" s="198">
        <f t="shared" si="8"/>
        <v>0</v>
      </c>
      <c r="K82" s="197">
        <f>PPCL_NG!L82+PPCL_Spot!L82+GT_NG!L82+GT_Spot!L82+Bawana_NG!L82+Bawana_RLNG!L82+Bawana_Spot!L82</f>
        <v>22.29</v>
      </c>
      <c r="L82" s="197">
        <f>PPCL_NG!S82+PPCL_Spot!S82+GT_NG!S82+GT_Spot!S82+Bawana_NG!S82+Bawana_RLNG!S82+Bawana_Spot!S82</f>
        <v>22.290000000000003</v>
      </c>
      <c r="M82" s="198">
        <f t="shared" si="9"/>
        <v>0</v>
      </c>
      <c r="N82" s="197">
        <f>PPCL_NG!M82+PPCL_Spot!M82+GT_NG!M82+GT_Spot!M82+Bawana_NG!M82+Bawana_RLNG!M82+Bawana_Spot!M82</f>
        <v>68.52</v>
      </c>
      <c r="O82" s="197">
        <f>PPCL_NG!T82+PPCL_Spot!T82+GT_NG!T82+GT_Spot!T82+Bawana_NG!T82+Bawana_RLNG!T82+Bawana_Spot!T82</f>
        <v>68.52000000000001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103.75</v>
      </c>
      <c r="C83" s="197">
        <f>PPCL_NG!P83+PPCL_Spot!P83+GT_NG!P83+GT_Spot!P83+Bawana_NG!P83+Bawana_RLNG!P83+Bawana_Spot!P83</f>
        <v>103.75</v>
      </c>
      <c r="D83" s="198">
        <f t="shared" si="6"/>
        <v>0</v>
      </c>
      <c r="E83" s="197">
        <f>PPCL_NG!J83+PPCL_Spot!J83+GT_NG!J83+GT_Spot!J83+Bawana_NG!J83+Bawana_RLNG!J83+Bawana_Spot!J83</f>
        <v>55</v>
      </c>
      <c r="F83" s="197">
        <f>PPCL_NG!Q83+PPCL_Spot!Q83+GT_NG!Q83+GT_Spot!Q83+Bawana_NG!Q83+Bawana_RLNG!Q83+Bawana_Spot!Q83</f>
        <v>55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22.64</v>
      </c>
      <c r="L83" s="197">
        <f>PPCL_NG!S83+PPCL_Spot!S83+GT_NG!S83+GT_Spot!S83+Bawana_NG!S83+Bawana_RLNG!S83+Bawana_Spot!S83</f>
        <v>22.64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103.75</v>
      </c>
      <c r="C84" s="197">
        <f>PPCL_NG!P84+PPCL_Spot!P84+GT_NG!P84+GT_Spot!P84+Bawana_NG!P84+Bawana_RLNG!P84+Bawana_Spot!P84</f>
        <v>103.75</v>
      </c>
      <c r="D84" s="198">
        <f t="shared" si="6"/>
        <v>0</v>
      </c>
      <c r="E84" s="197">
        <f>PPCL_NG!J84+PPCL_Spot!J84+GT_NG!J84+GT_Spot!J84+Bawana_NG!J84+Bawana_RLNG!J84+Bawana_Spot!J84</f>
        <v>55</v>
      </c>
      <c r="F84" s="197">
        <f>PPCL_NG!Q84+PPCL_Spot!Q84+GT_NG!Q84+GT_Spot!Q84+Bawana_NG!Q84+Bawana_RLNG!Q84+Bawana_Spot!Q84</f>
        <v>55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22.64</v>
      </c>
      <c r="L84" s="197">
        <f>PPCL_NG!S84+PPCL_Spot!S84+GT_NG!S84+GT_Spot!S84+Bawana_NG!S84+Bawana_RLNG!S84+Bawana_Spot!S84</f>
        <v>22.64</v>
      </c>
      <c r="M84" s="198">
        <f t="shared" si="9"/>
        <v>0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103.75</v>
      </c>
      <c r="C85" s="197">
        <f>PPCL_NG!P85+PPCL_Spot!P85+GT_NG!P85+GT_Spot!P85+Bawana_NG!P85+Bawana_RLNG!P85+Bawana_Spot!P85</f>
        <v>103.75</v>
      </c>
      <c r="D85" s="198">
        <f t="shared" si="6"/>
        <v>0</v>
      </c>
      <c r="E85" s="197">
        <f>PPCL_NG!J85+PPCL_Spot!J85+GT_NG!J85+GT_Spot!J85+Bawana_NG!J85+Bawana_RLNG!J85+Bawana_Spot!J85</f>
        <v>55</v>
      </c>
      <c r="F85" s="197">
        <f>PPCL_NG!Q85+PPCL_Spot!Q85+GT_NG!Q85+GT_Spot!Q85+Bawana_NG!Q85+Bawana_RLNG!Q85+Bawana_Spot!Q85</f>
        <v>55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22.64</v>
      </c>
      <c r="L85" s="197">
        <f>PPCL_NG!S85+PPCL_Spot!S85+GT_NG!S85+GT_Spot!S85+Bawana_NG!S85+Bawana_RLNG!S85+Bawana_Spot!S85</f>
        <v>22.64</v>
      </c>
      <c r="M85" s="198">
        <f t="shared" si="9"/>
        <v>0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103.75</v>
      </c>
      <c r="C86" s="197">
        <f>PPCL_NG!P86+PPCL_Spot!P86+GT_NG!P86+GT_Spot!P86+Bawana_NG!P86+Bawana_RLNG!P86+Bawana_Spot!P86</f>
        <v>103.75</v>
      </c>
      <c r="D86" s="198">
        <f t="shared" si="6"/>
        <v>0</v>
      </c>
      <c r="E86" s="197">
        <f>PPCL_NG!J86+PPCL_Spot!J86+GT_NG!J86+GT_Spot!J86+Bawana_NG!J86+Bawana_RLNG!J86+Bawana_Spot!J86</f>
        <v>55</v>
      </c>
      <c r="F86" s="197">
        <f>PPCL_NG!Q86+PPCL_Spot!Q86+GT_NG!Q86+GT_Spot!Q86+Bawana_NG!Q86+Bawana_RLNG!Q86+Bawana_Spot!Q86</f>
        <v>55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22.64</v>
      </c>
      <c r="L86" s="197">
        <f>PPCL_NG!S86+PPCL_Spot!S86+GT_NG!S86+GT_Spot!S86+Bawana_NG!S86+Bawana_RLNG!S86+Bawana_Spot!S86</f>
        <v>22.64</v>
      </c>
      <c r="M86" s="198">
        <f t="shared" si="9"/>
        <v>0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103.75</v>
      </c>
      <c r="C87" s="197">
        <f>PPCL_NG!P87+PPCL_Spot!P87+GT_NG!P87+GT_Spot!P87+Bawana_NG!P87+Bawana_RLNG!P87+Bawana_Spot!P87</f>
        <v>103.75</v>
      </c>
      <c r="D87" s="198">
        <f t="shared" si="6"/>
        <v>0</v>
      </c>
      <c r="E87" s="197">
        <f>PPCL_NG!J87+PPCL_Spot!J87+GT_NG!J87+GT_Spot!J87+Bawana_NG!J87+Bawana_RLNG!J87+Bawana_Spot!J87</f>
        <v>55</v>
      </c>
      <c r="F87" s="197">
        <f>PPCL_NG!Q87+PPCL_Spot!Q87+GT_NG!Q87+GT_Spot!Q87+Bawana_NG!Q87+Bawana_RLNG!Q87+Bawana_Spot!Q87</f>
        <v>55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22.64</v>
      </c>
      <c r="L87" s="197">
        <f>PPCL_NG!S87+PPCL_Spot!S87+GT_NG!S87+GT_Spot!S87+Bawana_NG!S87+Bawana_RLNG!S87+Bawana_Spot!S87</f>
        <v>22.64</v>
      </c>
      <c r="M87" s="198">
        <f t="shared" si="9"/>
        <v>0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69.61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103.75</v>
      </c>
      <c r="C88" s="197">
        <f>PPCL_NG!P88+PPCL_Spot!P88+GT_NG!P88+GT_Spot!P88+Bawana_NG!P88+Bawana_RLNG!P88+Bawana_Spot!P88</f>
        <v>103.75</v>
      </c>
      <c r="D88" s="198">
        <f t="shared" si="6"/>
        <v>0</v>
      </c>
      <c r="E88" s="197">
        <f>PPCL_NG!J88+PPCL_Spot!J88+GT_NG!J88+GT_Spot!J88+Bawana_NG!J88+Bawana_RLNG!J88+Bawana_Spot!J88</f>
        <v>55</v>
      </c>
      <c r="F88" s="197">
        <f>PPCL_NG!Q88+PPCL_Spot!Q88+GT_NG!Q88+GT_Spot!Q88+Bawana_NG!Q88+Bawana_RLNG!Q88+Bawana_Spot!Q88</f>
        <v>55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22.64</v>
      </c>
      <c r="L88" s="197">
        <f>PPCL_NG!S88+PPCL_Spot!S88+GT_NG!S88+GT_Spot!S88+Bawana_NG!S88+Bawana_RLNG!S88+Bawana_Spot!S88</f>
        <v>22.64</v>
      </c>
      <c r="M88" s="198">
        <f t="shared" si="9"/>
        <v>0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69.61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135.75</v>
      </c>
      <c r="C89" s="197">
        <f>PPCL_NG!P89+PPCL_Spot!P89+GT_NG!P89+GT_Spot!P89+Bawana_NG!P89+Bawana_RLNG!P89+Bawana_Spot!P89</f>
        <v>135.75</v>
      </c>
      <c r="D89" s="198">
        <f t="shared" si="6"/>
        <v>0</v>
      </c>
      <c r="E89" s="197">
        <f>PPCL_NG!J89+PPCL_Spot!J89+GT_NG!J89+GT_Spot!J89+Bawana_NG!J89+Bawana_RLNG!J89+Bawana_Spot!J89</f>
        <v>55</v>
      </c>
      <c r="F89" s="197">
        <f>PPCL_NG!Q89+PPCL_Spot!Q89+GT_NG!Q89+GT_Spot!Q89+Bawana_NG!Q89+Bawana_RLNG!Q89+Bawana_Spot!Q89</f>
        <v>55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22.64</v>
      </c>
      <c r="L89" s="197">
        <f>PPCL_NG!S89+PPCL_Spot!S89+GT_NG!S89+GT_Spot!S89+Bawana_NG!S89+Bawana_RLNG!S89+Bawana_Spot!S89</f>
        <v>22.64</v>
      </c>
      <c r="M89" s="198">
        <f t="shared" si="9"/>
        <v>0</v>
      </c>
      <c r="N89" s="197">
        <f>PPCL_NG!M89+PPCL_Spot!M89+GT_NG!M89+GT_Spot!M89+Bawana_NG!M89+Bawana_RLNG!M89+Bawana_Spot!M89</f>
        <v>69.61</v>
      </c>
      <c r="O89" s="197">
        <f>PPCL_NG!T89+PPCL_Spot!T89+GT_NG!T89+GT_Spot!T89+Bawana_NG!T89+Bawana_RLNG!T89+Bawana_Spot!T89</f>
        <v>69.61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135.75</v>
      </c>
      <c r="C90" s="197">
        <f>PPCL_NG!P90+PPCL_Spot!P90+GT_NG!P90+GT_Spot!P90+Bawana_NG!P90+Bawana_RLNG!P90+Bawana_Spot!P90</f>
        <v>135.75</v>
      </c>
      <c r="D90" s="198">
        <f t="shared" si="6"/>
        <v>0</v>
      </c>
      <c r="E90" s="197">
        <f>PPCL_NG!J90+PPCL_Spot!J90+GT_NG!J90+GT_Spot!J90+Bawana_NG!J90+Bawana_RLNG!J90+Bawana_Spot!J90</f>
        <v>55</v>
      </c>
      <c r="F90" s="197">
        <f>PPCL_NG!Q90+PPCL_Spot!Q90+GT_NG!Q90+GT_Spot!Q90+Bawana_NG!Q90+Bawana_RLNG!Q90+Bawana_Spot!Q90</f>
        <v>55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22.64</v>
      </c>
      <c r="L90" s="197">
        <f>PPCL_NG!S90+PPCL_Spot!S90+GT_NG!S90+GT_Spot!S90+Bawana_NG!S90+Bawana_RLNG!S90+Bawana_Spot!S90</f>
        <v>22.64</v>
      </c>
      <c r="M90" s="198">
        <f t="shared" si="9"/>
        <v>0</v>
      </c>
      <c r="N90" s="197">
        <f>PPCL_NG!M90+PPCL_Spot!M90+GT_NG!M90+GT_Spot!M90+Bawana_NG!M90+Bawana_RLNG!M90+Bawana_Spot!M90</f>
        <v>69.61</v>
      </c>
      <c r="O90" s="197">
        <f>PPCL_NG!T90+PPCL_Spot!T90+GT_NG!T90+GT_Spot!T90+Bawana_NG!T90+Bawana_RLNG!T90+Bawana_Spot!T90</f>
        <v>69.61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140.38999999999999</v>
      </c>
      <c r="C91" s="197">
        <f>PPCL_NG!P91+PPCL_Spot!P91+GT_NG!P91+GT_Spot!P91+Bawana_NG!P91+Bawana_RLNG!P91+Bawana_Spot!P91</f>
        <v>140.38999999999999</v>
      </c>
      <c r="D91" s="198">
        <f t="shared" si="6"/>
        <v>0</v>
      </c>
      <c r="E91" s="197">
        <f>PPCL_NG!J91+PPCL_Spot!J91+GT_NG!J91+GT_Spot!J91+Bawana_NG!J91+Bawana_RLNG!J91+Bawana_Spot!J91</f>
        <v>50</v>
      </c>
      <c r="F91" s="197">
        <f>PPCL_NG!Q91+PPCL_Spot!Q91+GT_NG!Q91+GT_Spot!Q91+Bawana_NG!Q91+Bawana_RLNG!Q91+Bawana_Spot!Q91</f>
        <v>50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69.61</v>
      </c>
      <c r="O91" s="197">
        <f>PPCL_NG!T91+PPCL_Spot!T91+GT_NG!T91+GT_Spot!T91+Bawana_NG!T91+Bawana_RLNG!T91+Bawana_Spot!T91</f>
        <v>69.61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140.38999999999999</v>
      </c>
      <c r="C92" s="197">
        <f>PPCL_NG!P92+PPCL_Spot!P92+GT_NG!P92+GT_Spot!P92+Bawana_NG!P92+Bawana_RLNG!P92+Bawana_Spot!P92</f>
        <v>140.38999999999999</v>
      </c>
      <c r="D92" s="198">
        <f t="shared" si="6"/>
        <v>0</v>
      </c>
      <c r="E92" s="197">
        <f>PPCL_NG!J92+PPCL_Spot!J92+GT_NG!J92+GT_Spot!J92+Bawana_NG!J92+Bawana_RLNG!J92+Bawana_Spot!J92</f>
        <v>50</v>
      </c>
      <c r="F92" s="197">
        <f>PPCL_NG!Q92+PPCL_Spot!Q92+GT_NG!Q92+GT_Spot!Q92+Bawana_NG!Q92+Bawana_RLNG!Q92+Bawana_Spot!Q92</f>
        <v>50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69.61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140.38999999999999</v>
      </c>
      <c r="C93" s="197">
        <f>PPCL_NG!P93+PPCL_Spot!P93+GT_NG!P93+GT_Spot!P93+Bawana_NG!P93+Bawana_RLNG!P93+Bawana_Spot!P93</f>
        <v>140.38999999999999</v>
      </c>
      <c r="D93" s="198">
        <f t="shared" si="6"/>
        <v>0</v>
      </c>
      <c r="E93" s="197">
        <f>PPCL_NG!J93+PPCL_Spot!J93+GT_NG!J93+GT_Spot!J93+Bawana_NG!J93+Bawana_RLNG!J93+Bawana_Spot!J93</f>
        <v>50</v>
      </c>
      <c r="F93" s="197">
        <f>PPCL_NG!Q93+PPCL_Spot!Q93+GT_NG!Q93+GT_Spot!Q93+Bawana_NG!Q93+Bawana_RLNG!Q93+Bawana_Spot!Q93</f>
        <v>50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69.61</v>
      </c>
      <c r="O93" s="197">
        <f>PPCL_NG!T93+PPCL_Spot!T93+GT_NG!T93+GT_Spot!T93+Bawana_NG!T93+Bawana_RLNG!T93+Bawana_Spot!T93</f>
        <v>69.61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140.38999999999999</v>
      </c>
      <c r="C94" s="197">
        <f>PPCL_NG!P94+PPCL_Spot!P94+GT_NG!P94+GT_Spot!P94+Bawana_NG!P94+Bawana_RLNG!P94+Bawana_Spot!P94</f>
        <v>140.38999999999999</v>
      </c>
      <c r="D94" s="198">
        <f t="shared" si="6"/>
        <v>0</v>
      </c>
      <c r="E94" s="197">
        <f>PPCL_NG!J94+PPCL_Spot!J94+GT_NG!J94+GT_Spot!J94+Bawana_NG!J94+Bawana_RLNG!J94+Bawana_Spot!J94</f>
        <v>50</v>
      </c>
      <c r="F94" s="197">
        <f>PPCL_NG!Q94+PPCL_Spot!Q94+GT_NG!Q94+GT_Spot!Q94+Bawana_NG!Q94+Bawana_RLNG!Q94+Bawana_Spot!Q94</f>
        <v>50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69.61</v>
      </c>
      <c r="O94" s="197">
        <f>PPCL_NG!T94+PPCL_Spot!T94+GT_NG!T94+GT_Spot!T94+Bawana_NG!T94+Bawana_RLNG!T94+Bawana_Spot!T94</f>
        <v>69.61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140.38999999999999</v>
      </c>
      <c r="C95" s="197">
        <f>PPCL_NG!P95+PPCL_Spot!P95+GT_NG!P95+GT_Spot!P95+Bawana_NG!P95+Bawana_RLNG!P95+Bawana_Spot!P95</f>
        <v>140.38999999999999</v>
      </c>
      <c r="D95" s="198">
        <f t="shared" si="6"/>
        <v>0</v>
      </c>
      <c r="E95" s="197">
        <f>PPCL_NG!J95+PPCL_Spot!J95+GT_NG!J95+GT_Spot!J95+Bawana_NG!J95+Bawana_RLNG!J95+Bawana_Spot!J95</f>
        <v>50</v>
      </c>
      <c r="F95" s="197">
        <f>PPCL_NG!Q95+PPCL_Spot!Q95+GT_NG!Q95+GT_Spot!Q95+Bawana_NG!Q95+Bawana_RLNG!Q95+Bawana_Spot!Q95</f>
        <v>50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69.61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140.38999999999999</v>
      </c>
      <c r="C96" s="197">
        <f>PPCL_NG!P96+PPCL_Spot!P96+GT_NG!P96+GT_Spot!P96+Bawana_NG!P96+Bawana_RLNG!P96+Bawana_Spot!P96</f>
        <v>140.38999999999999</v>
      </c>
      <c r="D96" s="198">
        <f t="shared" si="6"/>
        <v>0</v>
      </c>
      <c r="E96" s="197">
        <f>PPCL_NG!J96+PPCL_Spot!J96+GT_NG!J96+GT_Spot!J96+Bawana_NG!J96+Bawana_RLNG!J96+Bawana_Spot!J96</f>
        <v>50</v>
      </c>
      <c r="F96" s="197">
        <f>PPCL_NG!Q96+PPCL_Spot!Q96+GT_NG!Q96+GT_Spot!Q96+Bawana_NG!Q96+Bawana_RLNG!Q96+Bawana_Spot!Q96</f>
        <v>50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69.61</v>
      </c>
      <c r="O96" s="197">
        <f>PPCL_NG!T96+PPCL_Spot!T96+GT_NG!T96+GT_Spot!T96+Bawana_NG!T96+Bawana_RLNG!T96+Bawana_Spot!T96</f>
        <v>69.61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140.38999999999999</v>
      </c>
      <c r="C97" s="197">
        <f>PPCL_NG!P97+PPCL_Spot!P97+GT_NG!P97+GT_Spot!P97+Bawana_NG!P97+Bawana_RLNG!P97+Bawana_Spot!P97</f>
        <v>140.38999999999999</v>
      </c>
      <c r="D97" s="198">
        <f t="shared" si="6"/>
        <v>0</v>
      </c>
      <c r="E97" s="197">
        <f>PPCL_NG!J97+PPCL_Spot!J97+GT_NG!J97+GT_Spot!J97+Bawana_NG!J97+Bawana_RLNG!J97+Bawana_Spot!J97</f>
        <v>50</v>
      </c>
      <c r="F97" s="197">
        <f>PPCL_NG!Q97+PPCL_Spot!Q97+GT_NG!Q97+GT_Spot!Q97+Bawana_NG!Q97+Bawana_RLNG!Q97+Bawana_Spot!Q97</f>
        <v>50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69.61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140.38999999999999</v>
      </c>
      <c r="C98" s="197">
        <f>PPCL_NG!P98+PPCL_Spot!P98+GT_NG!P98+GT_Spot!P98+Bawana_NG!P98+Bawana_RLNG!P98+Bawana_Spot!P98</f>
        <v>140.38999999999999</v>
      </c>
      <c r="D98" s="198">
        <f t="shared" si="6"/>
        <v>0</v>
      </c>
      <c r="E98" s="197">
        <f>PPCL_NG!J98+PPCL_Spot!J98+GT_NG!J98+GT_Spot!J98+Bawana_NG!J98+Bawana_RLNG!J98+Bawana_Spot!J98</f>
        <v>50</v>
      </c>
      <c r="F98" s="197">
        <f>PPCL_NG!Q98+PPCL_Spot!Q98+GT_NG!Q98+GT_Spot!Q98+Bawana_NG!Q98+Bawana_RLNG!Q98+Bawana_Spot!Q98</f>
        <v>50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69.61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2.4792300000000016</v>
      </c>
      <c r="C99" s="197">
        <f>PPCL_NG!P99+PPCL_Spot!P99+GT_NG!P99+GT_Spot!P99+Bawana_NG!P99+Bawana_RLNG!P99+Bawana_Spot!P99</f>
        <v>2.4792102948242718</v>
      </c>
      <c r="D99" s="198">
        <f t="shared" si="6"/>
        <v>1.9705175729800573E-5</v>
      </c>
      <c r="E99" s="197">
        <f>PPCL_NG!J99+PPCL_Spot!J99+GT_NG!J99+GT_Spot!J99+Bawana_NG!J99+Bawana_RLNG!J99+Bawana_Spot!J99</f>
        <v>1.1527499999999986</v>
      </c>
      <c r="F99" s="197">
        <f>PPCL_NG!Q99+PPCL_Spot!Q99+GT_NG!Q99+GT_Spot!Q99+Bawana_NG!Q99+Bawana_RLNG!Q99+Bawana_Spot!Q99</f>
        <v>1.1527417163389082</v>
      </c>
      <c r="G99" s="198">
        <f t="shared" si="7"/>
        <v>8.283661090402461E-6</v>
      </c>
      <c r="H99" s="197">
        <f>PPCL_NG!K99+PPCL_Spot!K99+GT_NG!K99+GT_Spot!K99+Bawana_NG!K99+Bawana_RLNG!K99+Bawana_Spot!K99</f>
        <v>0.11990000000000002</v>
      </c>
      <c r="I99" s="197">
        <f>PPCL_NG!R99+PPCL_Spot!R99+GT_NG!R99+GT_Spot!R99+Bawana_NG!R99+Bawana_RLNG!R99+Bawana_Spot!R99</f>
        <v>0.11989907959321217</v>
      </c>
      <c r="J99" s="198">
        <f t="shared" si="8"/>
        <v>9.2040678785487717E-7</v>
      </c>
      <c r="K99" s="197">
        <f>PPCL_NG!L99+PPCL_Spot!L99+GT_NG!L99+GT_Spot!L99+Bawana_NG!L99+Bawana_RLNG!L99+Bawana_Spot!L99</f>
        <v>0.55012250000000018</v>
      </c>
      <c r="L99" s="197">
        <f>PPCL_NG!S99+PPCL_Spot!S99+GT_NG!S99+GT_Spot!S99+Bawana_NG!S99+Bawana_RLNG!S99+Bawana_Spot!S99</f>
        <v>0.55011826612877612</v>
      </c>
      <c r="M99" s="198">
        <f t="shared" si="9"/>
        <v>4.2338712240574949E-6</v>
      </c>
      <c r="N99" s="197">
        <f>PPCL_NG!M99+PPCL_Spot!M99+GT_NG!M99+GT_Spot!M99+Bawana_NG!M99+Bawana_RLNG!M99+Bawana_Spot!M99</f>
        <v>1.4143299999999996</v>
      </c>
      <c r="O99" s="197">
        <f>PPCL_NG!T99+PPCL_Spot!T99+GT_NG!T99+GT_Spot!T99+Bawana_NG!T99+Bawana_RLNG!T99+Bawana_Spot!T99</f>
        <v>1.414320143114832</v>
      </c>
      <c r="P99" s="198">
        <f t="shared" si="10"/>
        <v>9.8568851676361646E-6</v>
      </c>
      <c r="Q99" s="198">
        <f t="shared" si="11"/>
        <v>4.299999999975157E-5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566</v>
      </c>
      <c r="AA1" s="49" t="s">
        <v>236</v>
      </c>
      <c r="AB1" s="49" t="s">
        <v>368</v>
      </c>
      <c r="AC1" s="49" t="s">
        <v>567</v>
      </c>
      <c r="AD1" s="49" t="s">
        <v>568</v>
      </c>
      <c r="AE1" s="49" t="s">
        <v>569</v>
      </c>
      <c r="AF1" s="49" t="s">
        <v>570</v>
      </c>
      <c r="AG1" s="49" t="s">
        <v>571</v>
      </c>
      <c r="AH1" s="49" t="s">
        <v>572</v>
      </c>
      <c r="AI1" s="49" t="s">
        <v>573</v>
      </c>
      <c r="AJ1" s="49" t="s">
        <v>574</v>
      </c>
      <c r="AK1" s="49" t="s">
        <v>575</v>
      </c>
      <c r="AL1" s="49" t="s">
        <v>576</v>
      </c>
      <c r="AM1" s="49" t="s">
        <v>577</v>
      </c>
      <c r="AN1" s="49" t="s">
        <v>578</v>
      </c>
      <c r="AO1" s="49" t="s">
        <v>579</v>
      </c>
      <c r="AP1" s="49" t="s">
        <v>311</v>
      </c>
      <c r="AQ1" s="49" t="s">
        <v>250</v>
      </c>
      <c r="AR1" s="49" t="s">
        <v>580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18.488400000000002</v>
      </c>
      <c r="C3" s="21"/>
      <c r="D3" s="21"/>
      <c r="E3" s="21"/>
      <c r="F3" s="21"/>
      <c r="G3" s="21"/>
      <c r="H3" s="21"/>
      <c r="I3" s="21"/>
      <c r="J3" s="21">
        <v>6.1267902481104981</v>
      </c>
      <c r="K3" s="23">
        <f>SUM(C3:J3)</f>
        <v>6.1267902481104981</v>
      </c>
      <c r="L3" s="22">
        <f>U3+V3</f>
        <v>11.49794303228737</v>
      </c>
      <c r="M3" s="39">
        <f>K3+L3</f>
        <v>17.624733280397869</v>
      </c>
      <c r="O3" s="37">
        <f>-SUM(P3:S3,U3)</f>
        <v>-7.1989785415298355</v>
      </c>
      <c r="P3" s="37">
        <f t="shared" ref="P3:P34" si="0">SUMPRODUCT($X3:$AQ3,$X$103:$AQ$103)+D3</f>
        <v>0.61267902481104974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6.5862995167187854</v>
      </c>
      <c r="T3">
        <v>2</v>
      </c>
      <c r="U3" s="45">
        <f>IFERROR(-HLOOKUP($U$1,IEX!$W$2:$BH$98,T3,FALSE),0)</f>
        <v>0</v>
      </c>
      <c r="V3" s="46">
        <f>SUM(X3:AQ3)</f>
        <v>11.49794303228737</v>
      </c>
      <c r="W3" s="52"/>
      <c r="X3" s="46">
        <v>0</v>
      </c>
      <c r="Y3" s="46">
        <v>2.0422634160368327</v>
      </c>
      <c r="Z3" s="46">
        <v>1.0926109275797056</v>
      </c>
      <c r="AA3" s="46">
        <v>1.0211317080184164</v>
      </c>
      <c r="AB3" s="46">
        <v>1.0211317080184164</v>
      </c>
      <c r="AC3" s="46">
        <v>1.123244878820258</v>
      </c>
      <c r="AD3" s="46">
        <v>0.51056585400920818</v>
      </c>
      <c r="AE3" s="46">
        <v>0.45950926860828734</v>
      </c>
      <c r="AF3" s="46">
        <v>0.40845268320736655</v>
      </c>
      <c r="AG3" s="46">
        <v>0.30633951240552487</v>
      </c>
      <c r="AH3" s="46">
        <v>0.20422634160368328</v>
      </c>
      <c r="AI3" s="46">
        <v>0.35739609780644571</v>
      </c>
      <c r="AJ3" s="46">
        <v>0.30633951240552487</v>
      </c>
      <c r="AK3" s="46">
        <v>0.30633951240552487</v>
      </c>
      <c r="AL3" s="46">
        <v>0.51056585400920818</v>
      </c>
      <c r="AM3" s="46">
        <v>0.40845268320736655</v>
      </c>
      <c r="AN3" s="46">
        <v>0.40845268320736655</v>
      </c>
      <c r="AO3" s="46">
        <v>0.39824136612718236</v>
      </c>
      <c r="AP3" s="46">
        <v>0.30633951240552487</v>
      </c>
      <c r="AQ3" s="46">
        <v>0.30633951240552487</v>
      </c>
      <c r="AR3" s="46">
        <v>0.30633951240552487</v>
      </c>
      <c r="AS3" s="46">
        <v>0.25528292700460409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18.440000000000001</v>
      </c>
      <c r="C4" s="21"/>
      <c r="D4" s="21"/>
      <c r="E4" s="21"/>
      <c r="F4" s="21"/>
      <c r="G4" s="21"/>
      <c r="H4" s="21"/>
      <c r="I4" s="21"/>
      <c r="J4" s="21">
        <v>6.1267902481104981</v>
      </c>
      <c r="K4" s="23">
        <f t="shared" ref="K4:K67" si="4">SUM(C4:J4)</f>
        <v>6.1267902481104981</v>
      </c>
      <c r="L4" s="22">
        <f t="shared" ref="L4:L67" si="5">U4+V4</f>
        <v>11.49794303228737</v>
      </c>
      <c r="M4" s="39">
        <f t="shared" ref="M4:M67" si="6">K4+L4</f>
        <v>17.624733280397869</v>
      </c>
      <c r="O4" s="37">
        <f t="shared" ref="O4:O67" si="7">-SUM(P4:S4,U4)</f>
        <v>-7.1989785415298355</v>
      </c>
      <c r="P4" s="37">
        <f t="shared" si="0"/>
        <v>0.61267902481104974</v>
      </c>
      <c r="Q4" s="37">
        <f t="shared" si="1"/>
        <v>0</v>
      </c>
      <c r="R4" s="37">
        <f t="shared" si="2"/>
        <v>0</v>
      </c>
      <c r="S4" s="37">
        <f t="shared" si="3"/>
        <v>6.5862995167187854</v>
      </c>
      <c r="T4">
        <v>3</v>
      </c>
      <c r="U4" s="45">
        <f>IFERROR(-HLOOKUP($U$1,IEX!$W$2:$BH$98,T4,FALSE),0)</f>
        <v>0</v>
      </c>
      <c r="V4" s="46">
        <f t="shared" ref="V4:V67" si="8">SUM(X4:AQ4)</f>
        <v>11.49794303228737</v>
      </c>
      <c r="W4" s="52"/>
      <c r="X4" s="46">
        <v>0</v>
      </c>
      <c r="Y4" s="46">
        <v>2.0422634160368327</v>
      </c>
      <c r="Z4" s="46">
        <v>1.0926109275797056</v>
      </c>
      <c r="AA4" s="46">
        <v>1.0211317080184164</v>
      </c>
      <c r="AB4" s="46">
        <v>1.0211317080184164</v>
      </c>
      <c r="AC4" s="46">
        <v>1.123244878820258</v>
      </c>
      <c r="AD4" s="46">
        <v>0.51056585400920818</v>
      </c>
      <c r="AE4" s="46">
        <v>0.45950926860828734</v>
      </c>
      <c r="AF4" s="46">
        <v>0.40845268320736655</v>
      </c>
      <c r="AG4" s="46">
        <v>0.30633951240552487</v>
      </c>
      <c r="AH4" s="46">
        <v>0.20422634160368328</v>
      </c>
      <c r="AI4" s="46">
        <v>0.35739609780644571</v>
      </c>
      <c r="AJ4" s="46">
        <v>0.30633951240552487</v>
      </c>
      <c r="AK4" s="46">
        <v>0.30633951240552487</v>
      </c>
      <c r="AL4" s="46">
        <v>0.51056585400920818</v>
      </c>
      <c r="AM4" s="46">
        <v>0.40845268320736655</v>
      </c>
      <c r="AN4" s="46">
        <v>0.40845268320736655</v>
      </c>
      <c r="AO4" s="46">
        <v>0.39824136612718236</v>
      </c>
      <c r="AP4" s="46">
        <v>0.30633951240552487</v>
      </c>
      <c r="AQ4" s="46">
        <v>0.30633951240552487</v>
      </c>
      <c r="AR4" s="46">
        <v>0.30633951240552487</v>
      </c>
      <c r="AS4" s="46">
        <v>0.25528292700460409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18.139599999999998</v>
      </c>
      <c r="C5" s="21"/>
      <c r="D5" s="21"/>
      <c r="E5" s="21"/>
      <c r="F5" s="21"/>
      <c r="G5" s="21"/>
      <c r="H5" s="21"/>
      <c r="I5" s="21"/>
      <c r="J5" s="21">
        <v>6.1110387422796189</v>
      </c>
      <c r="K5" s="23">
        <f t="shared" si="4"/>
        <v>6.1110387422796189</v>
      </c>
      <c r="L5" s="22">
        <f t="shared" si="5"/>
        <v>11.468382706344748</v>
      </c>
      <c r="M5" s="39">
        <f t="shared" si="6"/>
        <v>17.579421448624366</v>
      </c>
      <c r="O5" s="37">
        <f t="shared" si="7"/>
        <v>-7.1804705221785525</v>
      </c>
      <c r="P5" s="37">
        <f t="shared" si="0"/>
        <v>0.61110387422796175</v>
      </c>
      <c r="Q5" s="37">
        <f t="shared" si="1"/>
        <v>0</v>
      </c>
      <c r="R5" s="37">
        <f t="shared" si="2"/>
        <v>0</v>
      </c>
      <c r="S5" s="37">
        <f t="shared" si="3"/>
        <v>6.5693666479505906</v>
      </c>
      <c r="T5">
        <v>4</v>
      </c>
      <c r="U5" s="45">
        <f>IFERROR(-HLOOKUP($U$1,IEX!$W$2:$BH$98,T5,FALSE),0)</f>
        <v>0</v>
      </c>
      <c r="V5" s="46">
        <f t="shared" si="8"/>
        <v>11.468382706344748</v>
      </c>
      <c r="W5" s="52"/>
      <c r="X5" s="46">
        <v>0</v>
      </c>
      <c r="Y5" s="46">
        <v>2.0370129140932063</v>
      </c>
      <c r="Z5" s="46">
        <v>1.0898019090398654</v>
      </c>
      <c r="AA5" s="46">
        <v>1.0185064570466031</v>
      </c>
      <c r="AB5" s="46">
        <v>1.0185064570466031</v>
      </c>
      <c r="AC5" s="46">
        <v>1.1203571027512635</v>
      </c>
      <c r="AD5" s="46">
        <v>0.50925322852330157</v>
      </c>
      <c r="AE5" s="46">
        <v>0.45832790567097137</v>
      </c>
      <c r="AF5" s="46">
        <v>0.40740258281864128</v>
      </c>
      <c r="AG5" s="46">
        <v>0.30555193711398088</v>
      </c>
      <c r="AH5" s="46">
        <v>0.20370129140932064</v>
      </c>
      <c r="AI5" s="46">
        <v>0.35647725996631108</v>
      </c>
      <c r="AJ5" s="46">
        <v>0.30555193711398088</v>
      </c>
      <c r="AK5" s="46">
        <v>0.30555193711398088</v>
      </c>
      <c r="AL5" s="46">
        <v>0.50925322852330157</v>
      </c>
      <c r="AM5" s="46">
        <v>0.40740258281864128</v>
      </c>
      <c r="AN5" s="46">
        <v>0.40740258281864128</v>
      </c>
      <c r="AO5" s="46">
        <v>0.39721751824817519</v>
      </c>
      <c r="AP5" s="46">
        <v>0.30555193711398088</v>
      </c>
      <c r="AQ5" s="46">
        <v>0.30555193711398088</v>
      </c>
      <c r="AR5" s="46">
        <v>0.30555193711398088</v>
      </c>
      <c r="AS5" s="46">
        <v>0.25462661426165079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18.331199999999999</v>
      </c>
      <c r="C6" s="21"/>
      <c r="D6" s="21"/>
      <c r="E6" s="21"/>
      <c r="F6" s="21"/>
      <c r="G6" s="21"/>
      <c r="H6" s="21"/>
      <c r="I6" s="21"/>
      <c r="J6" s="21">
        <v>6.1267902481104981</v>
      </c>
      <c r="K6" s="23">
        <f t="shared" si="4"/>
        <v>6.1267902481104981</v>
      </c>
      <c r="L6" s="22">
        <f t="shared" si="5"/>
        <v>11.49794303228737</v>
      </c>
      <c r="M6" s="39">
        <f t="shared" si="6"/>
        <v>17.624733280397869</v>
      </c>
      <c r="O6" s="37">
        <f t="shared" si="7"/>
        <v>-7.1989785415298355</v>
      </c>
      <c r="P6" s="37">
        <f t="shared" si="0"/>
        <v>0.61267902481104974</v>
      </c>
      <c r="Q6" s="37">
        <f t="shared" si="1"/>
        <v>0</v>
      </c>
      <c r="R6" s="37">
        <f t="shared" si="2"/>
        <v>0</v>
      </c>
      <c r="S6" s="37">
        <f t="shared" si="3"/>
        <v>6.5862995167187854</v>
      </c>
      <c r="T6">
        <v>5</v>
      </c>
      <c r="U6" s="45">
        <f>IFERROR(-HLOOKUP($U$1,IEX!$W$2:$BH$98,T6,FALSE),0)</f>
        <v>0</v>
      </c>
      <c r="V6" s="46">
        <f t="shared" si="8"/>
        <v>11.49794303228737</v>
      </c>
      <c r="W6" s="52"/>
      <c r="X6" s="46">
        <v>0</v>
      </c>
      <c r="Y6" s="46">
        <v>2.0422634160368327</v>
      </c>
      <c r="Z6" s="46">
        <v>1.0926109275797056</v>
      </c>
      <c r="AA6" s="46">
        <v>1.0211317080184164</v>
      </c>
      <c r="AB6" s="46">
        <v>1.0211317080184164</v>
      </c>
      <c r="AC6" s="46">
        <v>1.123244878820258</v>
      </c>
      <c r="AD6" s="46">
        <v>0.51056585400920818</v>
      </c>
      <c r="AE6" s="46">
        <v>0.45950926860828734</v>
      </c>
      <c r="AF6" s="46">
        <v>0.40845268320736655</v>
      </c>
      <c r="AG6" s="46">
        <v>0.30633951240552487</v>
      </c>
      <c r="AH6" s="46">
        <v>0.20422634160368328</v>
      </c>
      <c r="AI6" s="46">
        <v>0.35739609780644571</v>
      </c>
      <c r="AJ6" s="46">
        <v>0.30633951240552487</v>
      </c>
      <c r="AK6" s="46">
        <v>0.30633951240552487</v>
      </c>
      <c r="AL6" s="46">
        <v>0.51056585400920818</v>
      </c>
      <c r="AM6" s="46">
        <v>0.40845268320736655</v>
      </c>
      <c r="AN6" s="46">
        <v>0.40845268320736655</v>
      </c>
      <c r="AO6" s="46">
        <v>0.39824136612718236</v>
      </c>
      <c r="AP6" s="46">
        <v>0.30633951240552487</v>
      </c>
      <c r="AQ6" s="46">
        <v>0.30633951240552487</v>
      </c>
      <c r="AR6" s="46">
        <v>0.30633951240552487</v>
      </c>
      <c r="AS6" s="46">
        <v>0.25528292700460409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18.504000000000001</v>
      </c>
      <c r="C7" s="21"/>
      <c r="D7" s="21"/>
      <c r="E7" s="21"/>
      <c r="F7" s="21"/>
      <c r="G7" s="21"/>
      <c r="H7" s="21"/>
      <c r="I7" s="21"/>
      <c r="J7" s="21">
        <v>6.1267902481104981</v>
      </c>
      <c r="K7" s="23">
        <f t="shared" si="4"/>
        <v>6.1267902481104981</v>
      </c>
      <c r="L7" s="22">
        <f t="shared" si="5"/>
        <v>11.49794303228737</v>
      </c>
      <c r="M7" s="39">
        <f t="shared" si="6"/>
        <v>17.624733280397869</v>
      </c>
      <c r="O7" s="37">
        <f t="shared" si="7"/>
        <v>-7.1989785415298355</v>
      </c>
      <c r="P7" s="37">
        <f t="shared" si="0"/>
        <v>0.61267902481104974</v>
      </c>
      <c r="Q7" s="37">
        <f t="shared" si="1"/>
        <v>0</v>
      </c>
      <c r="R7" s="37">
        <f t="shared" si="2"/>
        <v>0</v>
      </c>
      <c r="S7" s="37">
        <f t="shared" si="3"/>
        <v>6.5862995167187854</v>
      </c>
      <c r="T7">
        <v>6</v>
      </c>
      <c r="U7" s="45">
        <f>IFERROR(-HLOOKUP($U$1,IEX!$W$2:$BH$98,T7,FALSE),0)</f>
        <v>0</v>
      </c>
      <c r="V7" s="46">
        <f t="shared" si="8"/>
        <v>11.49794303228737</v>
      </c>
      <c r="W7" s="52"/>
      <c r="X7" s="46">
        <v>0</v>
      </c>
      <c r="Y7" s="46">
        <v>2.0422634160368327</v>
      </c>
      <c r="Z7" s="46">
        <v>1.0926109275797056</v>
      </c>
      <c r="AA7" s="46">
        <v>1.0211317080184164</v>
      </c>
      <c r="AB7" s="46">
        <v>1.0211317080184164</v>
      </c>
      <c r="AC7" s="46">
        <v>1.123244878820258</v>
      </c>
      <c r="AD7" s="46">
        <v>0.51056585400920818</v>
      </c>
      <c r="AE7" s="46">
        <v>0.45950926860828734</v>
      </c>
      <c r="AF7" s="46">
        <v>0.40845268320736655</v>
      </c>
      <c r="AG7" s="46">
        <v>0.30633951240552487</v>
      </c>
      <c r="AH7" s="46">
        <v>0.20422634160368328</v>
      </c>
      <c r="AI7" s="46">
        <v>0.35739609780644571</v>
      </c>
      <c r="AJ7" s="46">
        <v>0.30633951240552487</v>
      </c>
      <c r="AK7" s="46">
        <v>0.30633951240552487</v>
      </c>
      <c r="AL7" s="46">
        <v>0.51056585400920818</v>
      </c>
      <c r="AM7" s="46">
        <v>0.40845268320736655</v>
      </c>
      <c r="AN7" s="46">
        <v>0.40845268320736655</v>
      </c>
      <c r="AO7" s="46">
        <v>0.39824136612718236</v>
      </c>
      <c r="AP7" s="46">
        <v>0.30633951240552487</v>
      </c>
      <c r="AQ7" s="46">
        <v>0.30633951240552487</v>
      </c>
      <c r="AR7" s="46">
        <v>0.30633951240552487</v>
      </c>
      <c r="AS7" s="46">
        <v>0.25528292700460409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18.814799999999998</v>
      </c>
      <c r="C8" s="21"/>
      <c r="D8" s="21"/>
      <c r="E8" s="21"/>
      <c r="F8" s="21"/>
      <c r="G8" s="21"/>
      <c r="H8" s="21"/>
      <c r="I8" s="21"/>
      <c r="J8" s="21">
        <v>6.1267902481104981</v>
      </c>
      <c r="K8" s="23">
        <f t="shared" si="4"/>
        <v>6.1267902481104981</v>
      </c>
      <c r="L8" s="22">
        <f t="shared" si="5"/>
        <v>11.49794303228737</v>
      </c>
      <c r="M8" s="39">
        <f t="shared" si="6"/>
        <v>17.624733280397869</v>
      </c>
      <c r="O8" s="37">
        <f t="shared" si="7"/>
        <v>-7.1989785415298355</v>
      </c>
      <c r="P8" s="37">
        <f t="shared" si="0"/>
        <v>0.61267902481104974</v>
      </c>
      <c r="Q8" s="37">
        <f t="shared" si="1"/>
        <v>0</v>
      </c>
      <c r="R8" s="37">
        <f t="shared" si="2"/>
        <v>0</v>
      </c>
      <c r="S8" s="37">
        <f t="shared" si="3"/>
        <v>6.5862995167187854</v>
      </c>
      <c r="T8">
        <v>7</v>
      </c>
      <c r="U8" s="45">
        <f>IFERROR(-HLOOKUP($U$1,IEX!$W$2:$BH$98,T8,FALSE),0)</f>
        <v>0</v>
      </c>
      <c r="V8" s="46">
        <f t="shared" si="8"/>
        <v>11.49794303228737</v>
      </c>
      <c r="W8" s="52"/>
      <c r="X8" s="46">
        <v>0</v>
      </c>
      <c r="Y8" s="46">
        <v>2.0422634160368327</v>
      </c>
      <c r="Z8" s="46">
        <v>1.0926109275797056</v>
      </c>
      <c r="AA8" s="46">
        <v>1.0211317080184164</v>
      </c>
      <c r="AB8" s="46">
        <v>1.0211317080184164</v>
      </c>
      <c r="AC8" s="46">
        <v>1.123244878820258</v>
      </c>
      <c r="AD8" s="46">
        <v>0.51056585400920818</v>
      </c>
      <c r="AE8" s="46">
        <v>0.45950926860828734</v>
      </c>
      <c r="AF8" s="46">
        <v>0.40845268320736655</v>
      </c>
      <c r="AG8" s="46">
        <v>0.30633951240552487</v>
      </c>
      <c r="AH8" s="46">
        <v>0.20422634160368328</v>
      </c>
      <c r="AI8" s="46">
        <v>0.35739609780644571</v>
      </c>
      <c r="AJ8" s="46">
        <v>0.30633951240552487</v>
      </c>
      <c r="AK8" s="46">
        <v>0.30633951240552487</v>
      </c>
      <c r="AL8" s="46">
        <v>0.51056585400920818</v>
      </c>
      <c r="AM8" s="46">
        <v>0.40845268320736655</v>
      </c>
      <c r="AN8" s="46">
        <v>0.40845268320736655</v>
      </c>
      <c r="AO8" s="46">
        <v>0.39824136612718236</v>
      </c>
      <c r="AP8" s="46">
        <v>0.30633951240552487</v>
      </c>
      <c r="AQ8" s="46">
        <v>0.30633951240552487</v>
      </c>
      <c r="AR8" s="46">
        <v>0.30633951240552487</v>
      </c>
      <c r="AS8" s="46">
        <v>0.25528292700460409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18.226800000000001</v>
      </c>
      <c r="C9" s="21"/>
      <c r="D9" s="21"/>
      <c r="E9" s="21"/>
      <c r="F9" s="21"/>
      <c r="G9" s="21"/>
      <c r="H9" s="21"/>
      <c r="I9" s="21"/>
      <c r="J9" s="21">
        <v>6.1267902481104981</v>
      </c>
      <c r="K9" s="23">
        <f t="shared" si="4"/>
        <v>6.1267902481104981</v>
      </c>
      <c r="L9" s="22">
        <f t="shared" si="5"/>
        <v>11.49794303228737</v>
      </c>
      <c r="M9" s="39">
        <f t="shared" si="6"/>
        <v>17.624733280397869</v>
      </c>
      <c r="O9" s="37">
        <f t="shared" si="7"/>
        <v>-7.1989785415298355</v>
      </c>
      <c r="P9" s="37">
        <f t="shared" si="0"/>
        <v>0.61267902481104974</v>
      </c>
      <c r="Q9" s="37">
        <f t="shared" si="1"/>
        <v>0</v>
      </c>
      <c r="R9" s="37">
        <f t="shared" si="2"/>
        <v>0</v>
      </c>
      <c r="S9" s="37">
        <f t="shared" si="3"/>
        <v>6.5862995167187854</v>
      </c>
      <c r="T9">
        <v>8</v>
      </c>
      <c r="U9" s="45">
        <f>IFERROR(-HLOOKUP($U$1,IEX!$W$2:$BH$98,T9,FALSE),0)</f>
        <v>0</v>
      </c>
      <c r="V9" s="46">
        <f t="shared" si="8"/>
        <v>11.49794303228737</v>
      </c>
      <c r="W9" s="52"/>
      <c r="X9" s="46">
        <v>0</v>
      </c>
      <c r="Y9" s="46">
        <v>2.0422634160368327</v>
      </c>
      <c r="Z9" s="46">
        <v>1.0926109275797056</v>
      </c>
      <c r="AA9" s="46">
        <v>1.0211317080184164</v>
      </c>
      <c r="AB9" s="46">
        <v>1.0211317080184164</v>
      </c>
      <c r="AC9" s="46">
        <v>1.123244878820258</v>
      </c>
      <c r="AD9" s="46">
        <v>0.51056585400920818</v>
      </c>
      <c r="AE9" s="46">
        <v>0.45950926860828734</v>
      </c>
      <c r="AF9" s="46">
        <v>0.40845268320736655</v>
      </c>
      <c r="AG9" s="46">
        <v>0.30633951240552487</v>
      </c>
      <c r="AH9" s="46">
        <v>0.20422634160368328</v>
      </c>
      <c r="AI9" s="46">
        <v>0.35739609780644571</v>
      </c>
      <c r="AJ9" s="46">
        <v>0.30633951240552487</v>
      </c>
      <c r="AK9" s="46">
        <v>0.30633951240552487</v>
      </c>
      <c r="AL9" s="46">
        <v>0.51056585400920818</v>
      </c>
      <c r="AM9" s="46">
        <v>0.40845268320736655</v>
      </c>
      <c r="AN9" s="46">
        <v>0.40845268320736655</v>
      </c>
      <c r="AO9" s="46">
        <v>0.39824136612718236</v>
      </c>
      <c r="AP9" s="46">
        <v>0.30633951240552487</v>
      </c>
      <c r="AQ9" s="46">
        <v>0.30633951240552487</v>
      </c>
      <c r="AR9" s="46">
        <v>0.30633951240552487</v>
      </c>
      <c r="AS9" s="46">
        <v>0.25528292700460409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18.645199999999999</v>
      </c>
      <c r="C10" s="21"/>
      <c r="D10" s="21"/>
      <c r="E10" s="21"/>
      <c r="F10" s="21"/>
      <c r="G10" s="21"/>
      <c r="H10" s="21"/>
      <c r="I10" s="21"/>
      <c r="J10" s="21">
        <v>6.1267902481104981</v>
      </c>
      <c r="K10" s="23">
        <f t="shared" si="4"/>
        <v>6.1267902481104981</v>
      </c>
      <c r="L10" s="22">
        <f t="shared" si="5"/>
        <v>11.49794303228737</v>
      </c>
      <c r="M10" s="39">
        <f t="shared" si="6"/>
        <v>17.624733280397869</v>
      </c>
      <c r="O10" s="37">
        <f t="shared" si="7"/>
        <v>-7.1989785415298355</v>
      </c>
      <c r="P10" s="37">
        <f t="shared" si="0"/>
        <v>0.61267902481104974</v>
      </c>
      <c r="Q10" s="37">
        <f t="shared" si="1"/>
        <v>0</v>
      </c>
      <c r="R10" s="37">
        <f t="shared" si="2"/>
        <v>0</v>
      </c>
      <c r="S10" s="37">
        <f t="shared" si="3"/>
        <v>6.5862995167187854</v>
      </c>
      <c r="T10">
        <v>9</v>
      </c>
      <c r="U10" s="45">
        <f>IFERROR(-HLOOKUP($U$1,IEX!$W$2:$BH$98,T10,FALSE),0)</f>
        <v>0</v>
      </c>
      <c r="V10" s="46">
        <f t="shared" si="8"/>
        <v>11.49794303228737</v>
      </c>
      <c r="W10" s="52"/>
      <c r="X10" s="46">
        <v>0</v>
      </c>
      <c r="Y10" s="46">
        <v>2.0422634160368327</v>
      </c>
      <c r="Z10" s="46">
        <v>1.0926109275797056</v>
      </c>
      <c r="AA10" s="46">
        <v>1.0211317080184164</v>
      </c>
      <c r="AB10" s="46">
        <v>1.0211317080184164</v>
      </c>
      <c r="AC10" s="46">
        <v>1.123244878820258</v>
      </c>
      <c r="AD10" s="46">
        <v>0.51056585400920818</v>
      </c>
      <c r="AE10" s="46">
        <v>0.45950926860828734</v>
      </c>
      <c r="AF10" s="46">
        <v>0.40845268320736655</v>
      </c>
      <c r="AG10" s="46">
        <v>0.30633951240552487</v>
      </c>
      <c r="AH10" s="46">
        <v>0.20422634160368328</v>
      </c>
      <c r="AI10" s="46">
        <v>0.35739609780644571</v>
      </c>
      <c r="AJ10" s="46">
        <v>0.30633951240552487</v>
      </c>
      <c r="AK10" s="46">
        <v>0.30633951240552487</v>
      </c>
      <c r="AL10" s="46">
        <v>0.51056585400920818</v>
      </c>
      <c r="AM10" s="46">
        <v>0.40845268320736655</v>
      </c>
      <c r="AN10" s="46">
        <v>0.40845268320736655</v>
      </c>
      <c r="AO10" s="46">
        <v>0.39824136612718236</v>
      </c>
      <c r="AP10" s="46">
        <v>0.30633951240552487</v>
      </c>
      <c r="AQ10" s="46">
        <v>0.30633951240552487</v>
      </c>
      <c r="AR10" s="46">
        <v>0.30633951240552487</v>
      </c>
      <c r="AS10" s="46">
        <v>0.25528292700460409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18.294</v>
      </c>
      <c r="C11" s="21"/>
      <c r="D11" s="21"/>
      <c r="E11" s="21"/>
      <c r="F11" s="21"/>
      <c r="G11" s="21"/>
      <c r="H11" s="21"/>
      <c r="I11" s="21"/>
      <c r="J11" s="21">
        <v>6.1267902481104981</v>
      </c>
      <c r="K11" s="23">
        <f t="shared" si="4"/>
        <v>6.1267902481104981</v>
      </c>
      <c r="L11" s="22">
        <f t="shared" si="5"/>
        <v>11.49794303228737</v>
      </c>
      <c r="M11" s="39">
        <f t="shared" si="6"/>
        <v>17.624733280397869</v>
      </c>
      <c r="O11" s="37">
        <f t="shared" si="7"/>
        <v>-7.1989785415298355</v>
      </c>
      <c r="P11" s="37">
        <f t="shared" si="0"/>
        <v>0.61267902481104974</v>
      </c>
      <c r="Q11" s="37">
        <f t="shared" si="1"/>
        <v>0</v>
      </c>
      <c r="R11" s="37">
        <f t="shared" si="2"/>
        <v>0</v>
      </c>
      <c r="S11" s="37">
        <f t="shared" si="3"/>
        <v>6.5862995167187854</v>
      </c>
      <c r="T11">
        <v>10</v>
      </c>
      <c r="U11" s="45">
        <f>IFERROR(-HLOOKUP($U$1,IEX!$W$2:$BH$98,T11,FALSE),0)</f>
        <v>0</v>
      </c>
      <c r="V11" s="46">
        <f t="shared" si="8"/>
        <v>11.49794303228737</v>
      </c>
      <c r="W11" s="52"/>
      <c r="X11" s="46">
        <v>0</v>
      </c>
      <c r="Y11" s="46">
        <v>2.0422634160368327</v>
      </c>
      <c r="Z11" s="46">
        <v>1.0926109275797056</v>
      </c>
      <c r="AA11" s="46">
        <v>1.0211317080184164</v>
      </c>
      <c r="AB11" s="46">
        <v>1.0211317080184164</v>
      </c>
      <c r="AC11" s="46">
        <v>1.123244878820258</v>
      </c>
      <c r="AD11" s="46">
        <v>0.51056585400920818</v>
      </c>
      <c r="AE11" s="46">
        <v>0.45950926860828734</v>
      </c>
      <c r="AF11" s="46">
        <v>0.40845268320736655</v>
      </c>
      <c r="AG11" s="46">
        <v>0.30633951240552487</v>
      </c>
      <c r="AH11" s="46">
        <v>0.20422634160368328</v>
      </c>
      <c r="AI11" s="46">
        <v>0.35739609780644571</v>
      </c>
      <c r="AJ11" s="46">
        <v>0.30633951240552487</v>
      </c>
      <c r="AK11" s="46">
        <v>0.30633951240552487</v>
      </c>
      <c r="AL11" s="46">
        <v>0.51056585400920818</v>
      </c>
      <c r="AM11" s="46">
        <v>0.40845268320736655</v>
      </c>
      <c r="AN11" s="46">
        <v>0.40845268320736655</v>
      </c>
      <c r="AO11" s="46">
        <v>0.39824136612718236</v>
      </c>
      <c r="AP11" s="46">
        <v>0.30633951240552487</v>
      </c>
      <c r="AQ11" s="46">
        <v>0.30633951240552487</v>
      </c>
      <c r="AR11" s="46">
        <v>0.30633951240552487</v>
      </c>
      <c r="AS11" s="46">
        <v>0.25528292700460409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18.519599999999997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18.434000000000001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18.470400000000001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18.630400000000002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18.400400000000001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18.608400000000003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18.596400000000003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18.796400000000002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18.589200000000002</v>
      </c>
      <c r="C20" s="21"/>
      <c r="D20" s="21"/>
      <c r="E20" s="21"/>
      <c r="F20" s="21"/>
      <c r="G20" s="21"/>
      <c r="H20" s="21"/>
      <c r="I20" s="21"/>
      <c r="J20" s="21">
        <v>6.1267902481104981</v>
      </c>
      <c r="K20" s="23">
        <f t="shared" si="4"/>
        <v>6.1267902481104981</v>
      </c>
      <c r="L20" s="22">
        <f t="shared" si="5"/>
        <v>11.49794303228737</v>
      </c>
      <c r="M20" s="39">
        <f t="shared" si="6"/>
        <v>17.624733280397869</v>
      </c>
      <c r="O20" s="37">
        <f t="shared" si="7"/>
        <v>-7.1989785415298355</v>
      </c>
      <c r="P20" s="37">
        <f t="shared" si="0"/>
        <v>0.61267902481104974</v>
      </c>
      <c r="Q20" s="37">
        <f t="shared" si="1"/>
        <v>0</v>
      </c>
      <c r="R20" s="37">
        <f t="shared" si="2"/>
        <v>0</v>
      </c>
      <c r="S20" s="37">
        <f t="shared" si="3"/>
        <v>6.5862995167187854</v>
      </c>
      <c r="T20">
        <v>19</v>
      </c>
      <c r="U20" s="45">
        <f>IFERROR(-HLOOKUP($U$1,IEX!$W$2:$BH$98,T20,FALSE),0)</f>
        <v>0</v>
      </c>
      <c r="V20" s="46">
        <f t="shared" si="8"/>
        <v>11.49794303228737</v>
      </c>
      <c r="W20" s="52"/>
      <c r="X20" s="46">
        <v>0</v>
      </c>
      <c r="Y20" s="46">
        <v>2.0422634160368327</v>
      </c>
      <c r="Z20" s="46">
        <v>1.0926109275797056</v>
      </c>
      <c r="AA20" s="46">
        <v>1.0211317080184164</v>
      </c>
      <c r="AB20" s="46">
        <v>1.0211317080184164</v>
      </c>
      <c r="AC20" s="46">
        <v>1.123244878820258</v>
      </c>
      <c r="AD20" s="46">
        <v>0.51056585400920818</v>
      </c>
      <c r="AE20" s="46">
        <v>0.45950926860828734</v>
      </c>
      <c r="AF20" s="46">
        <v>0.40845268320736655</v>
      </c>
      <c r="AG20" s="46">
        <v>0.30633951240552487</v>
      </c>
      <c r="AH20" s="46">
        <v>0.20422634160368328</v>
      </c>
      <c r="AI20" s="46">
        <v>0.35739609780644571</v>
      </c>
      <c r="AJ20" s="46">
        <v>0.30633951240552487</v>
      </c>
      <c r="AK20" s="46">
        <v>0.30633951240552487</v>
      </c>
      <c r="AL20" s="46">
        <v>0.51056585400920818</v>
      </c>
      <c r="AM20" s="46">
        <v>0.40845268320736655</v>
      </c>
      <c r="AN20" s="46">
        <v>0.40845268320736655</v>
      </c>
      <c r="AO20" s="46">
        <v>0.39824136612718236</v>
      </c>
      <c r="AP20" s="46">
        <v>0.30633951240552487</v>
      </c>
      <c r="AQ20" s="46">
        <v>0.30633951240552487</v>
      </c>
      <c r="AR20" s="46">
        <v>0.30633951240552487</v>
      </c>
      <c r="AS20" s="46">
        <v>0.25528292700460409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18.371599999999997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18.6128</v>
      </c>
      <c r="C22" s="21"/>
      <c r="D22" s="21"/>
      <c r="E22" s="21"/>
      <c r="F22" s="21"/>
      <c r="G22" s="21"/>
      <c r="H22" s="21"/>
      <c r="I22" s="21"/>
      <c r="J22" s="21">
        <v>6.1267902481104981</v>
      </c>
      <c r="K22" s="23">
        <f t="shared" si="4"/>
        <v>6.1267902481104981</v>
      </c>
      <c r="L22" s="22">
        <f t="shared" si="5"/>
        <v>11.49794303228737</v>
      </c>
      <c r="M22" s="39">
        <f t="shared" si="6"/>
        <v>17.624733280397869</v>
      </c>
      <c r="O22" s="37">
        <f t="shared" si="7"/>
        <v>-7.1989785415298355</v>
      </c>
      <c r="P22" s="37">
        <f t="shared" si="0"/>
        <v>0.61267902481104974</v>
      </c>
      <c r="Q22" s="37">
        <f t="shared" si="1"/>
        <v>0</v>
      </c>
      <c r="R22" s="37">
        <f t="shared" si="2"/>
        <v>0</v>
      </c>
      <c r="S22" s="37">
        <f t="shared" si="3"/>
        <v>6.5862995167187854</v>
      </c>
      <c r="T22">
        <v>21</v>
      </c>
      <c r="U22" s="45">
        <f>IFERROR(-HLOOKUP($U$1,IEX!$W$2:$BH$98,T22,FALSE),0)</f>
        <v>0</v>
      </c>
      <c r="V22" s="46">
        <f t="shared" si="8"/>
        <v>11.49794303228737</v>
      </c>
      <c r="W22" s="52"/>
      <c r="X22" s="46">
        <v>0</v>
      </c>
      <c r="Y22" s="46">
        <v>2.0422634160368327</v>
      </c>
      <c r="Z22" s="46">
        <v>1.0926109275797056</v>
      </c>
      <c r="AA22" s="46">
        <v>1.0211317080184164</v>
      </c>
      <c r="AB22" s="46">
        <v>1.0211317080184164</v>
      </c>
      <c r="AC22" s="46">
        <v>1.123244878820258</v>
      </c>
      <c r="AD22" s="46">
        <v>0.51056585400920818</v>
      </c>
      <c r="AE22" s="46">
        <v>0.45950926860828734</v>
      </c>
      <c r="AF22" s="46">
        <v>0.40845268320736655</v>
      </c>
      <c r="AG22" s="46">
        <v>0.30633951240552487</v>
      </c>
      <c r="AH22" s="46">
        <v>0.20422634160368328</v>
      </c>
      <c r="AI22" s="46">
        <v>0.35739609780644571</v>
      </c>
      <c r="AJ22" s="46">
        <v>0.30633951240552487</v>
      </c>
      <c r="AK22" s="46">
        <v>0.30633951240552487</v>
      </c>
      <c r="AL22" s="46">
        <v>0.51056585400920818</v>
      </c>
      <c r="AM22" s="46">
        <v>0.40845268320736655</v>
      </c>
      <c r="AN22" s="46">
        <v>0.40845268320736655</v>
      </c>
      <c r="AO22" s="46">
        <v>0.39824136612718236</v>
      </c>
      <c r="AP22" s="46">
        <v>0.30633951240552487</v>
      </c>
      <c r="AQ22" s="46">
        <v>0.30633951240552487</v>
      </c>
      <c r="AR22" s="46">
        <v>0.30633951240552487</v>
      </c>
      <c r="AS22" s="46">
        <v>0.25528292700460409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18.89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19.003599999999999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18.909599999999998</v>
      </c>
      <c r="C25" s="21"/>
      <c r="D25" s="21"/>
      <c r="E25" s="21"/>
      <c r="F25" s="21"/>
      <c r="G25" s="21"/>
      <c r="H25" s="21"/>
      <c r="I25" s="21"/>
      <c r="J25" s="21">
        <v>6.1267902481104981</v>
      </c>
      <c r="K25" s="23">
        <f t="shared" si="4"/>
        <v>6.1267902481104981</v>
      </c>
      <c r="L25" s="22">
        <f t="shared" si="5"/>
        <v>11.49794303228737</v>
      </c>
      <c r="M25" s="39">
        <f t="shared" si="6"/>
        <v>17.624733280397869</v>
      </c>
      <c r="O25" s="37">
        <f t="shared" si="7"/>
        <v>-7.1989785415298355</v>
      </c>
      <c r="P25" s="37">
        <f t="shared" si="0"/>
        <v>0.61267902481104974</v>
      </c>
      <c r="Q25" s="37">
        <f t="shared" si="1"/>
        <v>0</v>
      </c>
      <c r="R25" s="37">
        <f t="shared" si="2"/>
        <v>0</v>
      </c>
      <c r="S25" s="37">
        <f t="shared" si="3"/>
        <v>6.5862995167187854</v>
      </c>
      <c r="T25">
        <v>24</v>
      </c>
      <c r="U25" s="45">
        <f>IFERROR(-HLOOKUP($U$1,IEX!$W$2:$BH$98,T25,FALSE),0)</f>
        <v>0</v>
      </c>
      <c r="V25" s="46">
        <f t="shared" si="8"/>
        <v>11.49794303228737</v>
      </c>
      <c r="W25" s="52"/>
      <c r="X25" s="46">
        <v>0</v>
      </c>
      <c r="Y25" s="46">
        <v>2.0422634160368327</v>
      </c>
      <c r="Z25" s="46">
        <v>1.0926109275797056</v>
      </c>
      <c r="AA25" s="46">
        <v>1.0211317080184164</v>
      </c>
      <c r="AB25" s="46">
        <v>1.0211317080184164</v>
      </c>
      <c r="AC25" s="46">
        <v>1.123244878820258</v>
      </c>
      <c r="AD25" s="46">
        <v>0.51056585400920818</v>
      </c>
      <c r="AE25" s="46">
        <v>0.45950926860828734</v>
      </c>
      <c r="AF25" s="46">
        <v>0.40845268320736655</v>
      </c>
      <c r="AG25" s="46">
        <v>0.30633951240552487</v>
      </c>
      <c r="AH25" s="46">
        <v>0.20422634160368328</v>
      </c>
      <c r="AI25" s="46">
        <v>0.35739609780644571</v>
      </c>
      <c r="AJ25" s="46">
        <v>0.30633951240552487</v>
      </c>
      <c r="AK25" s="46">
        <v>0.30633951240552487</v>
      </c>
      <c r="AL25" s="46">
        <v>0.51056585400920818</v>
      </c>
      <c r="AM25" s="46">
        <v>0.40845268320736655</v>
      </c>
      <c r="AN25" s="46">
        <v>0.40845268320736655</v>
      </c>
      <c r="AO25" s="46">
        <v>0.39824136612718236</v>
      </c>
      <c r="AP25" s="46">
        <v>0.30633951240552487</v>
      </c>
      <c r="AQ25" s="46">
        <v>0.30633951240552487</v>
      </c>
      <c r="AR25" s="46">
        <v>0.30633951240552487</v>
      </c>
      <c r="AS25" s="46">
        <v>0.25528292700460409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19.119599999999998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18.409599999999998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1.5012000000000001</v>
      </c>
      <c r="C28" s="21"/>
      <c r="D28" s="21"/>
      <c r="E28" s="21"/>
      <c r="F28" s="21"/>
      <c r="G28" s="21"/>
      <c r="H28" s="21"/>
      <c r="I28" s="21"/>
      <c r="J28" s="21">
        <v>0.50573834924199901</v>
      </c>
      <c r="K28" s="23">
        <f t="shared" si="4"/>
        <v>0.50573834924199901</v>
      </c>
      <c r="L28" s="22">
        <f t="shared" si="5"/>
        <v>0.94910230207748492</v>
      </c>
      <c r="M28" s="39">
        <f t="shared" si="6"/>
        <v>1.454840651319484</v>
      </c>
      <c r="O28" s="37">
        <f t="shared" si="7"/>
        <v>-0.59424256035934875</v>
      </c>
      <c r="P28" s="37">
        <f t="shared" si="0"/>
        <v>5.0573834924199895E-2</v>
      </c>
      <c r="Q28" s="37">
        <f t="shared" si="1"/>
        <v>0</v>
      </c>
      <c r="R28" s="37">
        <f t="shared" si="2"/>
        <v>0</v>
      </c>
      <c r="S28" s="37">
        <f t="shared" si="3"/>
        <v>0.54366872543514888</v>
      </c>
      <c r="T28">
        <v>27</v>
      </c>
      <c r="U28" s="45">
        <f>IFERROR(-HLOOKUP($U$1,IEX!$W$2:$BH$98,T28,FALSE),0)</f>
        <v>0</v>
      </c>
      <c r="V28" s="46">
        <f t="shared" si="8"/>
        <v>0.94910230207748492</v>
      </c>
      <c r="W28" s="52"/>
      <c r="X28" s="46">
        <v>0</v>
      </c>
      <c r="Y28" s="46">
        <v>0.16857944974733299</v>
      </c>
      <c r="Z28" s="46">
        <v>9.0190005614823154E-2</v>
      </c>
      <c r="AA28" s="46">
        <v>8.4289724873666497E-2</v>
      </c>
      <c r="AB28" s="46">
        <v>8.4289724873666497E-2</v>
      </c>
      <c r="AC28" s="46">
        <v>9.2718697361033151E-2</v>
      </c>
      <c r="AD28" s="46">
        <v>4.2144862436833248E-2</v>
      </c>
      <c r="AE28" s="46">
        <v>3.7930376193149928E-2</v>
      </c>
      <c r="AF28" s="46">
        <v>3.3715889949466601E-2</v>
      </c>
      <c r="AG28" s="46">
        <v>2.5286917462099948E-2</v>
      </c>
      <c r="AH28" s="46">
        <v>1.6857944974733301E-2</v>
      </c>
      <c r="AI28" s="46">
        <v>2.9501403705783278E-2</v>
      </c>
      <c r="AJ28" s="46">
        <v>2.5286917462099948E-2</v>
      </c>
      <c r="AK28" s="46">
        <v>2.5286917462099948E-2</v>
      </c>
      <c r="AL28" s="46">
        <v>4.2144862436833248E-2</v>
      </c>
      <c r="AM28" s="46">
        <v>3.3715889949466601E-2</v>
      </c>
      <c r="AN28" s="46">
        <v>3.3715889949466601E-2</v>
      </c>
      <c r="AO28" s="46">
        <v>3.2872992700729936E-2</v>
      </c>
      <c r="AP28" s="46">
        <v>2.5286917462099948E-2</v>
      </c>
      <c r="AQ28" s="46">
        <v>2.5286917462099948E-2</v>
      </c>
      <c r="AR28" s="46">
        <v>2.5286917462099948E-2</v>
      </c>
      <c r="AS28" s="46">
        <v>2.1072431218416624E-2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-4.0000000000000002E-4</v>
      </c>
      <c r="C29" s="21"/>
      <c r="D29" s="21"/>
      <c r="E29" s="21"/>
      <c r="F29" s="21"/>
      <c r="G29" s="21"/>
      <c r="H29" s="21"/>
      <c r="I29" s="21"/>
      <c r="J29" s="21">
        <v>0</v>
      </c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3.8992</v>
      </c>
      <c r="C30" s="21"/>
      <c r="D30" s="21"/>
      <c r="E30" s="21"/>
      <c r="F30" s="21"/>
      <c r="G30" s="21"/>
      <c r="H30" s="21"/>
      <c r="I30" s="21"/>
      <c r="J30" s="21">
        <v>1.3135991016282991</v>
      </c>
      <c r="K30" s="23">
        <f t="shared" si="4"/>
        <v>1.3135991016282991</v>
      </c>
      <c r="L30" s="22">
        <f t="shared" si="5"/>
        <v>2.4651876473891083</v>
      </c>
      <c r="M30" s="39">
        <f t="shared" si="6"/>
        <v>3.7787867490174074</v>
      </c>
      <c r="O30" s="37">
        <f t="shared" si="7"/>
        <v>-1.5434789444132515</v>
      </c>
      <c r="P30" s="37">
        <f t="shared" si="0"/>
        <v>0.13135991016282988</v>
      </c>
      <c r="Q30" s="37">
        <f t="shared" si="1"/>
        <v>0</v>
      </c>
      <c r="R30" s="37">
        <f t="shared" si="2"/>
        <v>0</v>
      </c>
      <c r="S30" s="37">
        <f t="shared" si="3"/>
        <v>1.4121190342504215</v>
      </c>
      <c r="T30">
        <v>29</v>
      </c>
      <c r="U30" s="45">
        <f>IFERROR(-HLOOKUP($U$1,IEX!$W$2:$BH$98,T30,FALSE),0)</f>
        <v>0</v>
      </c>
      <c r="V30" s="46">
        <f t="shared" si="8"/>
        <v>2.4651876473891083</v>
      </c>
      <c r="W30" s="52"/>
      <c r="X30" s="46">
        <v>0</v>
      </c>
      <c r="Y30" s="46">
        <v>0.43786636720943301</v>
      </c>
      <c r="Z30" s="46">
        <v>0.23425850645704668</v>
      </c>
      <c r="AA30" s="46">
        <v>0.2189331836047165</v>
      </c>
      <c r="AB30" s="46">
        <v>0.2189331836047165</v>
      </c>
      <c r="AC30" s="46">
        <v>0.24082650196518818</v>
      </c>
      <c r="AD30" s="46">
        <v>0.10946659180235825</v>
      </c>
      <c r="AE30" s="46">
        <v>9.8519932622122414E-2</v>
      </c>
      <c r="AF30" s="46">
        <v>8.7573273441886604E-2</v>
      </c>
      <c r="AG30" s="46">
        <v>6.5679955081414942E-2</v>
      </c>
      <c r="AH30" s="46">
        <v>4.3786636720943302E-2</v>
      </c>
      <c r="AI30" s="46">
        <v>7.6626614261650766E-2</v>
      </c>
      <c r="AJ30" s="46">
        <v>6.5679955081414942E-2</v>
      </c>
      <c r="AK30" s="46">
        <v>6.5679955081414942E-2</v>
      </c>
      <c r="AL30" s="46">
        <v>0.10946659180235825</v>
      </c>
      <c r="AM30" s="46">
        <v>8.7573273441886604E-2</v>
      </c>
      <c r="AN30" s="46">
        <v>8.7573273441886604E-2</v>
      </c>
      <c r="AO30" s="46">
        <v>8.5383941605839425E-2</v>
      </c>
      <c r="AP30" s="46">
        <v>6.5679955081414942E-2</v>
      </c>
      <c r="AQ30" s="46">
        <v>6.5679955081414942E-2</v>
      </c>
      <c r="AR30" s="46">
        <v>6.5679955081414942E-2</v>
      </c>
      <c r="AS30" s="46">
        <v>5.4733295901179126E-2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15.788</v>
      </c>
      <c r="C31" s="21"/>
      <c r="D31" s="21"/>
      <c r="E31" s="21"/>
      <c r="F31" s="21"/>
      <c r="G31" s="21"/>
      <c r="H31" s="21"/>
      <c r="I31" s="21"/>
      <c r="J31" s="21">
        <v>5.3188096574957902</v>
      </c>
      <c r="K31" s="23">
        <f t="shared" si="4"/>
        <v>5.3188096574957902</v>
      </c>
      <c r="L31" s="22">
        <f t="shared" si="5"/>
        <v>9.9816327905670974</v>
      </c>
      <c r="M31" s="39">
        <f t="shared" si="6"/>
        <v>15.300442448062888</v>
      </c>
      <c r="O31" s="37">
        <f t="shared" si="7"/>
        <v>-6.2496013475575536</v>
      </c>
      <c r="P31" s="37">
        <f t="shared" si="0"/>
        <v>0.53188096574957899</v>
      </c>
      <c r="Q31" s="37">
        <f t="shared" si="1"/>
        <v>0</v>
      </c>
      <c r="R31" s="37">
        <f t="shared" si="2"/>
        <v>0</v>
      </c>
      <c r="S31" s="37">
        <f t="shared" si="3"/>
        <v>5.7177203818079745</v>
      </c>
      <c r="T31">
        <v>30</v>
      </c>
      <c r="U31" s="45">
        <f>IFERROR(-HLOOKUP($U$1,IEX!$W$2:$BH$98,T31,FALSE),0)</f>
        <v>0</v>
      </c>
      <c r="V31" s="46">
        <f t="shared" si="8"/>
        <v>9.9816327905670974</v>
      </c>
      <c r="W31" s="52"/>
      <c r="X31" s="46">
        <v>0</v>
      </c>
      <c r="Y31" s="46">
        <v>1.7729365524985967</v>
      </c>
      <c r="Z31" s="46">
        <v>0.94852105558674926</v>
      </c>
      <c r="AA31" s="46">
        <v>0.88646827624929836</v>
      </c>
      <c r="AB31" s="46">
        <v>0.88646827624929836</v>
      </c>
      <c r="AC31" s="46">
        <v>0.97511510387422817</v>
      </c>
      <c r="AD31" s="46">
        <v>0.44323413812464918</v>
      </c>
      <c r="AE31" s="46">
        <v>0.39891072431218422</v>
      </c>
      <c r="AF31" s="46">
        <v>0.35458731049971937</v>
      </c>
      <c r="AG31" s="46">
        <v>0.2659404828747895</v>
      </c>
      <c r="AH31" s="46">
        <v>0.17729365524985968</v>
      </c>
      <c r="AI31" s="46">
        <v>0.3102638966872544</v>
      </c>
      <c r="AJ31" s="46">
        <v>0.2659404828747895</v>
      </c>
      <c r="AK31" s="46">
        <v>0.2659404828747895</v>
      </c>
      <c r="AL31" s="46">
        <v>0.44323413812464918</v>
      </c>
      <c r="AM31" s="46">
        <v>0.35458731049971937</v>
      </c>
      <c r="AN31" s="46">
        <v>0.35458731049971937</v>
      </c>
      <c r="AO31" s="46">
        <v>0.34572262773722634</v>
      </c>
      <c r="AP31" s="46">
        <v>0.2659404828747895</v>
      </c>
      <c r="AQ31" s="46">
        <v>0.2659404828747895</v>
      </c>
      <c r="AR31" s="46">
        <v>0.2659404828747895</v>
      </c>
      <c r="AS31" s="46">
        <v>0.22161706906232459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19.158000000000001</v>
      </c>
      <c r="C32" s="21"/>
      <c r="D32" s="21"/>
      <c r="E32" s="21"/>
      <c r="F32" s="21"/>
      <c r="G32" s="21"/>
      <c r="H32" s="21"/>
      <c r="I32" s="21"/>
      <c r="J32" s="21">
        <v>6.1267902481104981</v>
      </c>
      <c r="K32" s="23">
        <f t="shared" si="4"/>
        <v>6.1267902481104981</v>
      </c>
      <c r="L32" s="22">
        <f t="shared" si="5"/>
        <v>11.49794303228737</v>
      </c>
      <c r="M32" s="39">
        <f t="shared" si="6"/>
        <v>17.624733280397869</v>
      </c>
      <c r="O32" s="37">
        <f t="shared" si="7"/>
        <v>-7.1989785415298355</v>
      </c>
      <c r="P32" s="37">
        <f t="shared" si="0"/>
        <v>0.61267902481104974</v>
      </c>
      <c r="Q32" s="37">
        <f t="shared" si="1"/>
        <v>0</v>
      </c>
      <c r="R32" s="37">
        <f t="shared" si="2"/>
        <v>0</v>
      </c>
      <c r="S32" s="37">
        <f t="shared" si="3"/>
        <v>6.5862995167187854</v>
      </c>
      <c r="T32">
        <v>31</v>
      </c>
      <c r="U32" s="45">
        <f>IFERROR(-HLOOKUP($U$1,IEX!$W$2:$BH$98,T32,FALSE),0)</f>
        <v>0</v>
      </c>
      <c r="V32" s="46">
        <f t="shared" si="8"/>
        <v>11.49794303228737</v>
      </c>
      <c r="W32" s="52"/>
      <c r="X32" s="46">
        <v>0</v>
      </c>
      <c r="Y32" s="46">
        <v>2.0422634160368327</v>
      </c>
      <c r="Z32" s="46">
        <v>1.0926109275797056</v>
      </c>
      <c r="AA32" s="46">
        <v>1.0211317080184164</v>
      </c>
      <c r="AB32" s="46">
        <v>1.0211317080184164</v>
      </c>
      <c r="AC32" s="46">
        <v>1.123244878820258</v>
      </c>
      <c r="AD32" s="46">
        <v>0.51056585400920818</v>
      </c>
      <c r="AE32" s="46">
        <v>0.45950926860828734</v>
      </c>
      <c r="AF32" s="46">
        <v>0.40845268320736655</v>
      </c>
      <c r="AG32" s="46">
        <v>0.30633951240552487</v>
      </c>
      <c r="AH32" s="46">
        <v>0.20422634160368328</v>
      </c>
      <c r="AI32" s="46">
        <v>0.35739609780644571</v>
      </c>
      <c r="AJ32" s="46">
        <v>0.30633951240552487</v>
      </c>
      <c r="AK32" s="46">
        <v>0.30633951240552487</v>
      </c>
      <c r="AL32" s="46">
        <v>0.51056585400920818</v>
      </c>
      <c r="AM32" s="46">
        <v>0.40845268320736655</v>
      </c>
      <c r="AN32" s="46">
        <v>0.40845268320736655</v>
      </c>
      <c r="AO32" s="46">
        <v>0.39824136612718236</v>
      </c>
      <c r="AP32" s="46">
        <v>0.30633951240552487</v>
      </c>
      <c r="AQ32" s="46">
        <v>0.30633951240552487</v>
      </c>
      <c r="AR32" s="46">
        <v>0.30633951240552487</v>
      </c>
      <c r="AS32" s="46">
        <v>0.25528292700460409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19.283999999999999</v>
      </c>
      <c r="C33" s="21"/>
      <c r="D33" s="21"/>
      <c r="E33" s="21"/>
      <c r="F33" s="21"/>
      <c r="G33" s="21"/>
      <c r="H33" s="21"/>
      <c r="I33" s="21"/>
      <c r="J33" s="21">
        <v>6.1267902481104981</v>
      </c>
      <c r="K33" s="23">
        <f t="shared" si="4"/>
        <v>6.1267902481104981</v>
      </c>
      <c r="L33" s="22">
        <f t="shared" si="5"/>
        <v>11.49794303228737</v>
      </c>
      <c r="M33" s="39">
        <f t="shared" si="6"/>
        <v>17.624733280397869</v>
      </c>
      <c r="O33" s="37">
        <f t="shared" si="7"/>
        <v>-7.1989785415298355</v>
      </c>
      <c r="P33" s="37">
        <f t="shared" si="0"/>
        <v>0.61267902481104974</v>
      </c>
      <c r="Q33" s="37">
        <f t="shared" si="1"/>
        <v>0</v>
      </c>
      <c r="R33" s="37">
        <f t="shared" si="2"/>
        <v>0</v>
      </c>
      <c r="S33" s="37">
        <f t="shared" si="3"/>
        <v>6.5862995167187854</v>
      </c>
      <c r="T33">
        <v>32</v>
      </c>
      <c r="U33" s="45">
        <f>IFERROR(-HLOOKUP($U$1,IEX!$W$2:$BH$98,T33,FALSE),0)</f>
        <v>0</v>
      </c>
      <c r="V33" s="46">
        <f t="shared" si="8"/>
        <v>11.49794303228737</v>
      </c>
      <c r="W33" s="52"/>
      <c r="X33" s="46">
        <v>0</v>
      </c>
      <c r="Y33" s="46">
        <v>2.0422634160368327</v>
      </c>
      <c r="Z33" s="46">
        <v>1.0926109275797056</v>
      </c>
      <c r="AA33" s="46">
        <v>1.0211317080184164</v>
      </c>
      <c r="AB33" s="46">
        <v>1.0211317080184164</v>
      </c>
      <c r="AC33" s="46">
        <v>1.123244878820258</v>
      </c>
      <c r="AD33" s="46">
        <v>0.51056585400920818</v>
      </c>
      <c r="AE33" s="46">
        <v>0.45950926860828734</v>
      </c>
      <c r="AF33" s="46">
        <v>0.40845268320736655</v>
      </c>
      <c r="AG33" s="46">
        <v>0.30633951240552487</v>
      </c>
      <c r="AH33" s="46">
        <v>0.20422634160368328</v>
      </c>
      <c r="AI33" s="46">
        <v>0.35739609780644571</v>
      </c>
      <c r="AJ33" s="46">
        <v>0.30633951240552487</v>
      </c>
      <c r="AK33" s="46">
        <v>0.30633951240552487</v>
      </c>
      <c r="AL33" s="46">
        <v>0.51056585400920818</v>
      </c>
      <c r="AM33" s="46">
        <v>0.40845268320736655</v>
      </c>
      <c r="AN33" s="46">
        <v>0.40845268320736655</v>
      </c>
      <c r="AO33" s="46">
        <v>0.39824136612718236</v>
      </c>
      <c r="AP33" s="46">
        <v>0.30633951240552487</v>
      </c>
      <c r="AQ33" s="46">
        <v>0.30633951240552487</v>
      </c>
      <c r="AR33" s="46">
        <v>0.30633951240552487</v>
      </c>
      <c r="AS33" s="46">
        <v>0.25528292700460409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19.007999999999999</v>
      </c>
      <c r="C34" s="21"/>
      <c r="D34" s="21"/>
      <c r="E34" s="21"/>
      <c r="F34" s="21"/>
      <c r="G34" s="21"/>
      <c r="H34" s="21"/>
      <c r="I34" s="21"/>
      <c r="J34" s="21">
        <v>6.1267902481104981</v>
      </c>
      <c r="K34" s="23">
        <f t="shared" si="4"/>
        <v>6.1267902481104981</v>
      </c>
      <c r="L34" s="22">
        <f t="shared" si="5"/>
        <v>11.49794303228737</v>
      </c>
      <c r="M34" s="39">
        <f t="shared" si="6"/>
        <v>17.624733280397869</v>
      </c>
      <c r="O34" s="37">
        <f t="shared" si="7"/>
        <v>-7.1989785415298355</v>
      </c>
      <c r="P34" s="37">
        <f t="shared" si="0"/>
        <v>0.61267902481104974</v>
      </c>
      <c r="Q34" s="37">
        <f t="shared" si="1"/>
        <v>0</v>
      </c>
      <c r="R34" s="37">
        <f t="shared" si="2"/>
        <v>0</v>
      </c>
      <c r="S34" s="37">
        <f t="shared" si="3"/>
        <v>6.5862995167187854</v>
      </c>
      <c r="T34">
        <v>33</v>
      </c>
      <c r="U34" s="45">
        <f>IFERROR(-HLOOKUP($U$1,IEX!$W$2:$BH$98,T34,FALSE),0)</f>
        <v>0</v>
      </c>
      <c r="V34" s="46">
        <f t="shared" si="8"/>
        <v>11.49794303228737</v>
      </c>
      <c r="W34" s="52"/>
      <c r="X34" s="46">
        <v>0</v>
      </c>
      <c r="Y34" s="46">
        <v>2.0422634160368327</v>
      </c>
      <c r="Z34" s="46">
        <v>1.0926109275797056</v>
      </c>
      <c r="AA34" s="46">
        <v>1.0211317080184164</v>
      </c>
      <c r="AB34" s="46">
        <v>1.0211317080184164</v>
      </c>
      <c r="AC34" s="46">
        <v>1.123244878820258</v>
      </c>
      <c r="AD34" s="46">
        <v>0.51056585400920818</v>
      </c>
      <c r="AE34" s="46">
        <v>0.45950926860828734</v>
      </c>
      <c r="AF34" s="46">
        <v>0.40845268320736655</v>
      </c>
      <c r="AG34" s="46">
        <v>0.30633951240552487</v>
      </c>
      <c r="AH34" s="46">
        <v>0.20422634160368328</v>
      </c>
      <c r="AI34" s="46">
        <v>0.35739609780644571</v>
      </c>
      <c r="AJ34" s="46">
        <v>0.30633951240552487</v>
      </c>
      <c r="AK34" s="46">
        <v>0.30633951240552487</v>
      </c>
      <c r="AL34" s="46">
        <v>0.51056585400920818</v>
      </c>
      <c r="AM34" s="46">
        <v>0.40845268320736655</v>
      </c>
      <c r="AN34" s="46">
        <v>0.40845268320736655</v>
      </c>
      <c r="AO34" s="46">
        <v>0.39824136612718236</v>
      </c>
      <c r="AP34" s="46">
        <v>0.30633951240552487</v>
      </c>
      <c r="AQ34" s="46">
        <v>0.30633951240552487</v>
      </c>
      <c r="AR34" s="46">
        <v>0.30633951240552487</v>
      </c>
      <c r="AS34" s="46">
        <v>0.25528292700460409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19.145599999999998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19.123999999999999</v>
      </c>
      <c r="C36" s="21"/>
      <c r="D36" s="21"/>
      <c r="E36" s="21"/>
      <c r="F36" s="21"/>
      <c r="G36" s="21"/>
      <c r="H36" s="21"/>
      <c r="I36" s="21"/>
      <c r="J36" s="21">
        <v>6.1267902481104981</v>
      </c>
      <c r="K36" s="23">
        <f t="shared" si="4"/>
        <v>6.1267902481104981</v>
      </c>
      <c r="L36" s="22">
        <f t="shared" si="5"/>
        <v>11.49794303228737</v>
      </c>
      <c r="M36" s="39">
        <f t="shared" si="6"/>
        <v>17.624733280397869</v>
      </c>
      <c r="O36" s="37">
        <f t="shared" si="7"/>
        <v>-7.1989785415298355</v>
      </c>
      <c r="P36" s="37">
        <f t="shared" si="9"/>
        <v>0.61267902481104974</v>
      </c>
      <c r="Q36" s="37">
        <f t="shared" si="10"/>
        <v>0</v>
      </c>
      <c r="R36" s="37">
        <f t="shared" si="11"/>
        <v>0</v>
      </c>
      <c r="S36" s="37">
        <f t="shared" si="12"/>
        <v>6.5862995167187854</v>
      </c>
      <c r="T36">
        <v>35</v>
      </c>
      <c r="U36" s="45">
        <f>IFERROR(-HLOOKUP($U$1,IEX!$W$2:$BH$98,T36,FALSE),0)</f>
        <v>0</v>
      </c>
      <c r="V36" s="46">
        <f t="shared" si="8"/>
        <v>11.49794303228737</v>
      </c>
      <c r="W36" s="52"/>
      <c r="X36" s="46">
        <v>0</v>
      </c>
      <c r="Y36" s="46">
        <v>2.0422634160368327</v>
      </c>
      <c r="Z36" s="46">
        <v>1.0926109275797056</v>
      </c>
      <c r="AA36" s="46">
        <v>1.0211317080184164</v>
      </c>
      <c r="AB36" s="46">
        <v>1.0211317080184164</v>
      </c>
      <c r="AC36" s="46">
        <v>1.123244878820258</v>
      </c>
      <c r="AD36" s="46">
        <v>0.51056585400920818</v>
      </c>
      <c r="AE36" s="46">
        <v>0.45950926860828734</v>
      </c>
      <c r="AF36" s="46">
        <v>0.40845268320736655</v>
      </c>
      <c r="AG36" s="46">
        <v>0.30633951240552487</v>
      </c>
      <c r="AH36" s="46">
        <v>0.20422634160368328</v>
      </c>
      <c r="AI36" s="46">
        <v>0.35739609780644571</v>
      </c>
      <c r="AJ36" s="46">
        <v>0.30633951240552487</v>
      </c>
      <c r="AK36" s="46">
        <v>0.30633951240552487</v>
      </c>
      <c r="AL36" s="46">
        <v>0.51056585400920818</v>
      </c>
      <c r="AM36" s="46">
        <v>0.40845268320736655</v>
      </c>
      <c r="AN36" s="46">
        <v>0.40845268320736655</v>
      </c>
      <c r="AO36" s="46">
        <v>0.39824136612718236</v>
      </c>
      <c r="AP36" s="46">
        <v>0.30633951240552487</v>
      </c>
      <c r="AQ36" s="46">
        <v>0.30633951240552487</v>
      </c>
      <c r="AR36" s="46">
        <v>0.30633951240552487</v>
      </c>
      <c r="AS36" s="46">
        <v>0.25528292700460409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18.5808</v>
      </c>
      <c r="C37" s="21"/>
      <c r="D37" s="21"/>
      <c r="E37" s="21"/>
      <c r="F37" s="21"/>
      <c r="G37" s="21"/>
      <c r="H37" s="21"/>
      <c r="I37" s="21"/>
      <c r="J37" s="21">
        <v>6.1267902481104981</v>
      </c>
      <c r="K37" s="23">
        <f t="shared" si="4"/>
        <v>6.1267902481104981</v>
      </c>
      <c r="L37" s="22">
        <f t="shared" si="5"/>
        <v>11.49794303228737</v>
      </c>
      <c r="M37" s="39">
        <f t="shared" si="6"/>
        <v>17.624733280397869</v>
      </c>
      <c r="O37" s="37">
        <f t="shared" si="7"/>
        <v>-7.1989785415298355</v>
      </c>
      <c r="P37" s="37">
        <f t="shared" si="9"/>
        <v>0.61267902481104974</v>
      </c>
      <c r="Q37" s="37">
        <f t="shared" si="10"/>
        <v>0</v>
      </c>
      <c r="R37" s="37">
        <f t="shared" si="11"/>
        <v>0</v>
      </c>
      <c r="S37" s="37">
        <f t="shared" si="12"/>
        <v>6.5862995167187854</v>
      </c>
      <c r="T37">
        <v>36</v>
      </c>
      <c r="U37" s="45">
        <f>IFERROR(-HLOOKUP($U$1,IEX!$W$2:$BH$98,T37,FALSE),0)</f>
        <v>0</v>
      </c>
      <c r="V37" s="46">
        <f t="shared" si="8"/>
        <v>11.49794303228737</v>
      </c>
      <c r="W37" s="52"/>
      <c r="X37" s="46">
        <v>0</v>
      </c>
      <c r="Y37" s="46">
        <v>2.0422634160368327</v>
      </c>
      <c r="Z37" s="46">
        <v>1.0926109275797056</v>
      </c>
      <c r="AA37" s="46">
        <v>1.0211317080184164</v>
      </c>
      <c r="AB37" s="46">
        <v>1.0211317080184164</v>
      </c>
      <c r="AC37" s="46">
        <v>1.123244878820258</v>
      </c>
      <c r="AD37" s="46">
        <v>0.51056585400920818</v>
      </c>
      <c r="AE37" s="46">
        <v>0.45950926860828734</v>
      </c>
      <c r="AF37" s="46">
        <v>0.40845268320736655</v>
      </c>
      <c r="AG37" s="46">
        <v>0.30633951240552487</v>
      </c>
      <c r="AH37" s="46">
        <v>0.20422634160368328</v>
      </c>
      <c r="AI37" s="46">
        <v>0.35739609780644571</v>
      </c>
      <c r="AJ37" s="46">
        <v>0.30633951240552487</v>
      </c>
      <c r="AK37" s="46">
        <v>0.30633951240552487</v>
      </c>
      <c r="AL37" s="46">
        <v>0.51056585400920818</v>
      </c>
      <c r="AM37" s="46">
        <v>0.40845268320736655</v>
      </c>
      <c r="AN37" s="46">
        <v>0.40845268320736655</v>
      </c>
      <c r="AO37" s="46">
        <v>0.39824136612718236</v>
      </c>
      <c r="AP37" s="46">
        <v>0.30633951240552487</v>
      </c>
      <c r="AQ37" s="46">
        <v>0.30633951240552487</v>
      </c>
      <c r="AR37" s="46">
        <v>0.30633951240552487</v>
      </c>
      <c r="AS37" s="46">
        <v>0.25528292700460409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18.214400000000001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17.707599999999999</v>
      </c>
      <c r="C39" s="21"/>
      <c r="D39" s="21"/>
      <c r="E39" s="21"/>
      <c r="F39" s="21"/>
      <c r="G39" s="21"/>
      <c r="H39" s="21"/>
      <c r="I39" s="21"/>
      <c r="J39" s="21">
        <v>5.9655025266704111</v>
      </c>
      <c r="K39" s="23">
        <f t="shared" si="4"/>
        <v>5.9655025266704111</v>
      </c>
      <c r="L39" s="22">
        <f t="shared" si="5"/>
        <v>11.195259741718134</v>
      </c>
      <c r="M39" s="39">
        <f t="shared" si="6"/>
        <v>17.160762268388545</v>
      </c>
      <c r="O39" s="37">
        <f t="shared" si="7"/>
        <v>-7.0094654688377327</v>
      </c>
      <c r="P39" s="37">
        <f t="shared" si="9"/>
        <v>0.59655025266704109</v>
      </c>
      <c r="Q39" s="37">
        <f t="shared" si="10"/>
        <v>0</v>
      </c>
      <c r="R39" s="37">
        <f t="shared" si="11"/>
        <v>0</v>
      </c>
      <c r="S39" s="37">
        <f t="shared" si="12"/>
        <v>6.4129152161706919</v>
      </c>
      <c r="T39">
        <v>38</v>
      </c>
      <c r="U39" s="45">
        <f>IFERROR(-HLOOKUP($U$1,IEX!$W$2:$BH$98,T39,FALSE),0)</f>
        <v>0</v>
      </c>
      <c r="V39" s="46">
        <f t="shared" si="8"/>
        <v>11.195259741718134</v>
      </c>
      <c r="W39" s="52"/>
      <c r="X39" s="46">
        <v>0</v>
      </c>
      <c r="Y39" s="46">
        <v>1.9885008422234702</v>
      </c>
      <c r="Z39" s="46">
        <v>1.0638479505895568</v>
      </c>
      <c r="AA39" s="46">
        <v>0.99425042111173512</v>
      </c>
      <c r="AB39" s="46">
        <v>0.99425042111173512</v>
      </c>
      <c r="AC39" s="46">
        <v>1.0936754632229087</v>
      </c>
      <c r="AD39" s="46">
        <v>0.49712521055586756</v>
      </c>
      <c r="AE39" s="46">
        <v>0.44741268950028085</v>
      </c>
      <c r="AF39" s="46">
        <v>0.39770016844469402</v>
      </c>
      <c r="AG39" s="46">
        <v>0.29827512633352055</v>
      </c>
      <c r="AH39" s="46">
        <v>0.19885008422234701</v>
      </c>
      <c r="AI39" s="46">
        <v>0.34798764738910731</v>
      </c>
      <c r="AJ39" s="46">
        <v>0.29827512633352055</v>
      </c>
      <c r="AK39" s="46">
        <v>0.29827512633352055</v>
      </c>
      <c r="AL39" s="46">
        <v>0.49712521055586756</v>
      </c>
      <c r="AM39" s="46">
        <v>0.39770016844469402</v>
      </c>
      <c r="AN39" s="46">
        <v>0.39770016844469402</v>
      </c>
      <c r="AO39" s="46">
        <v>0.38775766423357672</v>
      </c>
      <c r="AP39" s="46">
        <v>0.29827512633352055</v>
      </c>
      <c r="AQ39" s="46">
        <v>0.29827512633352055</v>
      </c>
      <c r="AR39" s="46">
        <v>0.29827512633352055</v>
      </c>
      <c r="AS39" s="46">
        <v>0.24856260527793378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18.339200000000002</v>
      </c>
      <c r="C40" s="21"/>
      <c r="D40" s="21"/>
      <c r="E40" s="21"/>
      <c r="F40" s="21"/>
      <c r="G40" s="21"/>
      <c r="H40" s="21"/>
      <c r="I40" s="21"/>
      <c r="J40" s="21">
        <v>6.1267902481104981</v>
      </c>
      <c r="K40" s="23">
        <f t="shared" si="4"/>
        <v>6.1267902481104981</v>
      </c>
      <c r="L40" s="22">
        <f t="shared" si="5"/>
        <v>11.49794303228737</v>
      </c>
      <c r="M40" s="39">
        <f t="shared" si="6"/>
        <v>17.624733280397869</v>
      </c>
      <c r="O40" s="37">
        <f t="shared" si="7"/>
        <v>-7.1989785415298355</v>
      </c>
      <c r="P40" s="37">
        <f t="shared" si="9"/>
        <v>0.61267902481104974</v>
      </c>
      <c r="Q40" s="37">
        <f t="shared" si="10"/>
        <v>0</v>
      </c>
      <c r="R40" s="37">
        <f t="shared" si="11"/>
        <v>0</v>
      </c>
      <c r="S40" s="37">
        <f t="shared" si="12"/>
        <v>6.5862995167187854</v>
      </c>
      <c r="T40">
        <v>39</v>
      </c>
      <c r="U40" s="45">
        <f>IFERROR(-HLOOKUP($U$1,IEX!$W$2:$BH$98,T40,FALSE),0)</f>
        <v>0</v>
      </c>
      <c r="V40" s="46">
        <f t="shared" si="8"/>
        <v>11.49794303228737</v>
      </c>
      <c r="W40" s="52"/>
      <c r="X40" s="46">
        <v>0</v>
      </c>
      <c r="Y40" s="46">
        <v>2.0422634160368327</v>
      </c>
      <c r="Z40" s="46">
        <v>1.0926109275797056</v>
      </c>
      <c r="AA40" s="46">
        <v>1.0211317080184164</v>
      </c>
      <c r="AB40" s="46">
        <v>1.0211317080184164</v>
      </c>
      <c r="AC40" s="46">
        <v>1.123244878820258</v>
      </c>
      <c r="AD40" s="46">
        <v>0.51056585400920818</v>
      </c>
      <c r="AE40" s="46">
        <v>0.45950926860828734</v>
      </c>
      <c r="AF40" s="46">
        <v>0.40845268320736655</v>
      </c>
      <c r="AG40" s="46">
        <v>0.30633951240552487</v>
      </c>
      <c r="AH40" s="46">
        <v>0.20422634160368328</v>
      </c>
      <c r="AI40" s="46">
        <v>0.35739609780644571</v>
      </c>
      <c r="AJ40" s="46">
        <v>0.30633951240552487</v>
      </c>
      <c r="AK40" s="46">
        <v>0.30633951240552487</v>
      </c>
      <c r="AL40" s="46">
        <v>0.51056585400920818</v>
      </c>
      <c r="AM40" s="46">
        <v>0.40845268320736655</v>
      </c>
      <c r="AN40" s="46">
        <v>0.40845268320736655</v>
      </c>
      <c r="AO40" s="46">
        <v>0.39824136612718236</v>
      </c>
      <c r="AP40" s="46">
        <v>0.30633951240552487</v>
      </c>
      <c r="AQ40" s="46">
        <v>0.30633951240552487</v>
      </c>
      <c r="AR40" s="46">
        <v>0.30633951240552487</v>
      </c>
      <c r="AS40" s="46">
        <v>0.25528292700460409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16.815999999999999</v>
      </c>
      <c r="C41" s="21"/>
      <c r="D41" s="21"/>
      <c r="E41" s="21"/>
      <c r="F41" s="21"/>
      <c r="G41" s="21"/>
      <c r="H41" s="21"/>
      <c r="I41" s="21"/>
      <c r="J41" s="21">
        <v>5.6651319483436282</v>
      </c>
      <c r="K41" s="23">
        <f t="shared" si="4"/>
        <v>5.6651319483436282</v>
      </c>
      <c r="L41" s="22">
        <f t="shared" si="5"/>
        <v>10.631564289724878</v>
      </c>
      <c r="M41" s="39">
        <f t="shared" si="6"/>
        <v>16.296696238068506</v>
      </c>
      <c r="O41" s="37">
        <f t="shared" si="7"/>
        <v>-6.656530039303763</v>
      </c>
      <c r="P41" s="37">
        <f t="shared" si="9"/>
        <v>0.56651319483436269</v>
      </c>
      <c r="Q41" s="37">
        <f t="shared" si="10"/>
        <v>0</v>
      </c>
      <c r="R41" s="37">
        <f t="shared" si="11"/>
        <v>0</v>
      </c>
      <c r="S41" s="37">
        <f t="shared" si="12"/>
        <v>6.0900168444694005</v>
      </c>
      <c r="T41">
        <v>40</v>
      </c>
      <c r="U41" s="45">
        <f>IFERROR(-HLOOKUP($U$1,IEX!$W$2:$BH$98,T41,FALSE),0)</f>
        <v>0</v>
      </c>
      <c r="V41" s="46">
        <f t="shared" si="8"/>
        <v>10.631564289724878</v>
      </c>
      <c r="W41" s="52"/>
      <c r="X41" s="46">
        <v>0</v>
      </c>
      <c r="Y41" s="46">
        <v>1.8883773161145427</v>
      </c>
      <c r="Z41" s="46">
        <v>1.0102818641212803</v>
      </c>
      <c r="AA41" s="46">
        <v>0.94418865805727137</v>
      </c>
      <c r="AB41" s="46">
        <v>0.94418865805727137</v>
      </c>
      <c r="AC41" s="46">
        <v>1.0386075238629986</v>
      </c>
      <c r="AD41" s="46">
        <v>0.47209432902863568</v>
      </c>
      <c r="AE41" s="46">
        <v>0.42488489612577207</v>
      </c>
      <c r="AF41" s="46">
        <v>0.37767546322290851</v>
      </c>
      <c r="AG41" s="46">
        <v>0.28325659741718134</v>
      </c>
      <c r="AH41" s="46">
        <v>0.18883773161145426</v>
      </c>
      <c r="AI41" s="46">
        <v>0.33046603032004496</v>
      </c>
      <c r="AJ41" s="46">
        <v>0.28325659741718134</v>
      </c>
      <c r="AK41" s="46">
        <v>0.28325659741718134</v>
      </c>
      <c r="AL41" s="46">
        <v>0.47209432902863568</v>
      </c>
      <c r="AM41" s="46">
        <v>0.37767546322290851</v>
      </c>
      <c r="AN41" s="46">
        <v>0.37767546322290851</v>
      </c>
      <c r="AO41" s="46">
        <v>0.3682335766423358</v>
      </c>
      <c r="AP41" s="46">
        <v>0.28325659741718134</v>
      </c>
      <c r="AQ41" s="46">
        <v>0.28325659741718134</v>
      </c>
      <c r="AR41" s="46">
        <v>0.28325659741718134</v>
      </c>
      <c r="AS41" s="46">
        <v>0.23604716451431784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17.876000000000001</v>
      </c>
      <c r="C42" s="21"/>
      <c r="D42" s="21"/>
      <c r="E42" s="21"/>
      <c r="F42" s="21"/>
      <c r="G42" s="21"/>
      <c r="H42" s="21"/>
      <c r="I42" s="21"/>
      <c r="J42" s="21">
        <v>6.0222346996069644</v>
      </c>
      <c r="K42" s="23">
        <f t="shared" si="4"/>
        <v>6.0222346996069644</v>
      </c>
      <c r="L42" s="22">
        <f t="shared" si="5"/>
        <v>11.301727119595734</v>
      </c>
      <c r="M42" s="39">
        <f t="shared" si="6"/>
        <v>17.323961819202697</v>
      </c>
      <c r="O42" s="37">
        <f t="shared" si="7"/>
        <v>-7.0761257720381829</v>
      </c>
      <c r="P42" s="37">
        <f t="shared" si="9"/>
        <v>0.60222346996069631</v>
      </c>
      <c r="Q42" s="37">
        <f t="shared" si="10"/>
        <v>0</v>
      </c>
      <c r="R42" s="37">
        <f t="shared" si="11"/>
        <v>0</v>
      </c>
      <c r="S42" s="37">
        <f t="shared" si="12"/>
        <v>6.4739023020774864</v>
      </c>
      <c r="T42">
        <v>41</v>
      </c>
      <c r="U42" s="45">
        <f>IFERROR(-HLOOKUP($U$1,IEX!$W$2:$BH$98,T42,FALSE),0)</f>
        <v>0</v>
      </c>
      <c r="V42" s="46">
        <f t="shared" si="8"/>
        <v>11.301727119595734</v>
      </c>
      <c r="W42" s="52"/>
      <c r="X42" s="46">
        <v>0</v>
      </c>
      <c r="Y42" s="46">
        <v>2.0074115665356547</v>
      </c>
      <c r="Z42" s="46">
        <v>1.0739651880965753</v>
      </c>
      <c r="AA42" s="46">
        <v>1.0037057832678273</v>
      </c>
      <c r="AB42" s="46">
        <v>1.0037057832678273</v>
      </c>
      <c r="AC42" s="46">
        <v>1.1040763615946101</v>
      </c>
      <c r="AD42" s="46">
        <v>0.50185289163391367</v>
      </c>
      <c r="AE42" s="46">
        <v>0.45166760247052229</v>
      </c>
      <c r="AF42" s="46">
        <v>0.40148231330713097</v>
      </c>
      <c r="AG42" s="46">
        <v>0.30111173498034816</v>
      </c>
      <c r="AH42" s="46">
        <v>0.20074115665356548</v>
      </c>
      <c r="AI42" s="46">
        <v>0.35129702414373953</v>
      </c>
      <c r="AJ42" s="46">
        <v>0.30111173498034816</v>
      </c>
      <c r="AK42" s="46">
        <v>0.30111173498034816</v>
      </c>
      <c r="AL42" s="46">
        <v>0.50185289163391367</v>
      </c>
      <c r="AM42" s="46">
        <v>0.40148231330713097</v>
      </c>
      <c r="AN42" s="46">
        <v>0.40148231330713097</v>
      </c>
      <c r="AO42" s="46">
        <v>0.39144525547445264</v>
      </c>
      <c r="AP42" s="46">
        <v>0.30111173498034816</v>
      </c>
      <c r="AQ42" s="46">
        <v>0.30111173498034816</v>
      </c>
      <c r="AR42" s="46">
        <v>0.30111173498034816</v>
      </c>
      <c r="AS42" s="46">
        <v>0.25092644581695683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18.175999999999998</v>
      </c>
      <c r="C43" s="21"/>
      <c r="D43" s="21"/>
      <c r="E43" s="21"/>
      <c r="F43" s="21"/>
      <c r="G43" s="21"/>
      <c r="H43" s="21"/>
      <c r="I43" s="21"/>
      <c r="J43" s="21">
        <v>6.1233015160022468</v>
      </c>
      <c r="K43" s="23">
        <f t="shared" si="4"/>
        <v>6.1233015160022468</v>
      </c>
      <c r="L43" s="22">
        <f t="shared" si="5"/>
        <v>11.491395845030885</v>
      </c>
      <c r="M43" s="39">
        <f t="shared" si="6"/>
        <v>17.61469736103313</v>
      </c>
      <c r="O43" s="37">
        <f t="shared" si="7"/>
        <v>-7.1948792813026401</v>
      </c>
      <c r="P43" s="37">
        <f t="shared" si="9"/>
        <v>0.61233015160022464</v>
      </c>
      <c r="Q43" s="37">
        <f t="shared" si="10"/>
        <v>0</v>
      </c>
      <c r="R43" s="37">
        <f t="shared" si="11"/>
        <v>0</v>
      </c>
      <c r="S43" s="37">
        <f t="shared" si="12"/>
        <v>6.5825491297024152</v>
      </c>
      <c r="T43">
        <v>42</v>
      </c>
      <c r="U43" s="45">
        <f>IFERROR(-HLOOKUP($U$1,IEX!$W$2:$BH$98,T43,FALSE),0)</f>
        <v>0</v>
      </c>
      <c r="V43" s="46">
        <f t="shared" si="8"/>
        <v>11.491395845030885</v>
      </c>
      <c r="W43" s="52"/>
      <c r="X43" s="46">
        <v>0</v>
      </c>
      <c r="Y43" s="46">
        <v>2.0411005053340823</v>
      </c>
      <c r="Z43" s="46">
        <v>1.0919887703537341</v>
      </c>
      <c r="AA43" s="46">
        <v>1.0205502526670411</v>
      </c>
      <c r="AB43" s="46">
        <v>1.0205502526670411</v>
      </c>
      <c r="AC43" s="46">
        <v>1.1226052779337452</v>
      </c>
      <c r="AD43" s="46">
        <v>0.51027512633352057</v>
      </c>
      <c r="AE43" s="46">
        <v>0.45924761370016848</v>
      </c>
      <c r="AF43" s="46">
        <v>0.40822010106681644</v>
      </c>
      <c r="AG43" s="46">
        <v>0.30616507580011232</v>
      </c>
      <c r="AH43" s="46">
        <v>0.20411005053340822</v>
      </c>
      <c r="AI43" s="46">
        <v>0.35719258843346441</v>
      </c>
      <c r="AJ43" s="46">
        <v>0.30616507580011232</v>
      </c>
      <c r="AK43" s="46">
        <v>0.30616507580011232</v>
      </c>
      <c r="AL43" s="46">
        <v>0.51027512633352057</v>
      </c>
      <c r="AM43" s="46">
        <v>0.40822010106681644</v>
      </c>
      <c r="AN43" s="46">
        <v>0.40822010106681644</v>
      </c>
      <c r="AO43" s="46">
        <v>0.39801459854014604</v>
      </c>
      <c r="AP43" s="46">
        <v>0.30616507580011232</v>
      </c>
      <c r="AQ43" s="46">
        <v>0.30616507580011232</v>
      </c>
      <c r="AR43" s="46">
        <v>0.30616507580011232</v>
      </c>
      <c r="AS43" s="46">
        <v>0.25513756316676028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18.7256</v>
      </c>
      <c r="C44" s="21"/>
      <c r="D44" s="21"/>
      <c r="E44" s="21"/>
      <c r="F44" s="21"/>
      <c r="G44" s="21"/>
      <c r="H44" s="21"/>
      <c r="I44" s="21"/>
      <c r="J44" s="21">
        <v>6.1267902481104981</v>
      </c>
      <c r="K44" s="23">
        <f t="shared" si="4"/>
        <v>6.1267902481104981</v>
      </c>
      <c r="L44" s="22">
        <f t="shared" si="5"/>
        <v>11.49794303228737</v>
      </c>
      <c r="M44" s="39">
        <f t="shared" si="6"/>
        <v>17.624733280397869</v>
      </c>
      <c r="O44" s="37">
        <f t="shared" si="7"/>
        <v>-7.1989785415298355</v>
      </c>
      <c r="P44" s="37">
        <f t="shared" si="9"/>
        <v>0.61267902481104974</v>
      </c>
      <c r="Q44" s="37">
        <f t="shared" si="10"/>
        <v>0</v>
      </c>
      <c r="R44" s="37">
        <f t="shared" si="11"/>
        <v>0</v>
      </c>
      <c r="S44" s="37">
        <f t="shared" si="12"/>
        <v>6.5862995167187854</v>
      </c>
      <c r="T44">
        <v>43</v>
      </c>
      <c r="U44" s="45">
        <f>IFERROR(-HLOOKUP($U$1,IEX!$W$2:$BH$98,T44,FALSE),0)</f>
        <v>0</v>
      </c>
      <c r="V44" s="46">
        <f t="shared" si="8"/>
        <v>11.49794303228737</v>
      </c>
      <c r="W44" s="52"/>
      <c r="X44" s="46">
        <v>0</v>
      </c>
      <c r="Y44" s="46">
        <v>2.0422634160368327</v>
      </c>
      <c r="Z44" s="46">
        <v>1.0926109275797056</v>
      </c>
      <c r="AA44" s="46">
        <v>1.0211317080184164</v>
      </c>
      <c r="AB44" s="46">
        <v>1.0211317080184164</v>
      </c>
      <c r="AC44" s="46">
        <v>1.123244878820258</v>
      </c>
      <c r="AD44" s="46">
        <v>0.51056585400920818</v>
      </c>
      <c r="AE44" s="46">
        <v>0.45950926860828734</v>
      </c>
      <c r="AF44" s="46">
        <v>0.40845268320736655</v>
      </c>
      <c r="AG44" s="46">
        <v>0.30633951240552487</v>
      </c>
      <c r="AH44" s="46">
        <v>0.20422634160368328</v>
      </c>
      <c r="AI44" s="46">
        <v>0.35739609780644571</v>
      </c>
      <c r="AJ44" s="46">
        <v>0.30633951240552487</v>
      </c>
      <c r="AK44" s="46">
        <v>0.30633951240552487</v>
      </c>
      <c r="AL44" s="46">
        <v>0.51056585400920818</v>
      </c>
      <c r="AM44" s="46">
        <v>0.40845268320736655</v>
      </c>
      <c r="AN44" s="46">
        <v>0.40845268320736655</v>
      </c>
      <c r="AO44" s="46">
        <v>0.39824136612718236</v>
      </c>
      <c r="AP44" s="46">
        <v>0.30633951240552487</v>
      </c>
      <c r="AQ44" s="46">
        <v>0.30633951240552487</v>
      </c>
      <c r="AR44" s="46">
        <v>0.30633951240552487</v>
      </c>
      <c r="AS44" s="46">
        <v>0.25528292700460409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18.185200000000002</v>
      </c>
      <c r="C45" s="21"/>
      <c r="D45" s="21"/>
      <c r="E45" s="21"/>
      <c r="F45" s="21"/>
      <c r="G45" s="21"/>
      <c r="H45" s="21"/>
      <c r="I45" s="21"/>
      <c r="J45" s="21">
        <v>6.1264008983717027</v>
      </c>
      <c r="K45" s="23">
        <f t="shared" si="4"/>
        <v>6.1264008983717027</v>
      </c>
      <c r="L45" s="22">
        <f t="shared" si="5"/>
        <v>11.497212352610896</v>
      </c>
      <c r="M45" s="39">
        <f t="shared" si="6"/>
        <v>17.623613250982601</v>
      </c>
      <c r="O45" s="37">
        <f t="shared" si="7"/>
        <v>-7.1985210555867507</v>
      </c>
      <c r="P45" s="37">
        <f t="shared" si="9"/>
        <v>0.61264008983717022</v>
      </c>
      <c r="Q45" s="37">
        <f t="shared" si="10"/>
        <v>0</v>
      </c>
      <c r="R45" s="37">
        <f t="shared" si="11"/>
        <v>0</v>
      </c>
      <c r="S45" s="37">
        <f t="shared" si="12"/>
        <v>6.5858809657495803</v>
      </c>
      <c r="T45">
        <v>44</v>
      </c>
      <c r="U45" s="45">
        <f>IFERROR(-HLOOKUP($U$1,IEX!$W$2:$BH$98,T45,FALSE),0)</f>
        <v>0</v>
      </c>
      <c r="V45" s="46">
        <f t="shared" si="8"/>
        <v>11.497212352610896</v>
      </c>
      <c r="W45" s="52"/>
      <c r="X45" s="46">
        <v>0</v>
      </c>
      <c r="Y45" s="46">
        <v>2.0421336327905677</v>
      </c>
      <c r="Z45" s="46">
        <v>1.0925414935429538</v>
      </c>
      <c r="AA45" s="46">
        <v>1.0210668163952838</v>
      </c>
      <c r="AB45" s="46">
        <v>1.0210668163952838</v>
      </c>
      <c r="AC45" s="46">
        <v>1.1231734980348123</v>
      </c>
      <c r="AD45" s="46">
        <v>0.51053340819764192</v>
      </c>
      <c r="AE45" s="46">
        <v>0.45948006737787767</v>
      </c>
      <c r="AF45" s="46">
        <v>0.40842672655811357</v>
      </c>
      <c r="AG45" s="46">
        <v>0.30632004491858511</v>
      </c>
      <c r="AH45" s="46">
        <v>0.20421336327905679</v>
      </c>
      <c r="AI45" s="46">
        <v>0.35737338573834931</v>
      </c>
      <c r="AJ45" s="46">
        <v>0.30632004491858511</v>
      </c>
      <c r="AK45" s="46">
        <v>0.30632004491858511</v>
      </c>
      <c r="AL45" s="46">
        <v>0.51053340819764192</v>
      </c>
      <c r="AM45" s="46">
        <v>0.40842672655811357</v>
      </c>
      <c r="AN45" s="46">
        <v>0.40842672655811357</v>
      </c>
      <c r="AO45" s="46">
        <v>0.39821605839416069</v>
      </c>
      <c r="AP45" s="46">
        <v>0.30632004491858511</v>
      </c>
      <c r="AQ45" s="46">
        <v>0.30632004491858511</v>
      </c>
      <c r="AR45" s="46">
        <v>0.30632004491858511</v>
      </c>
      <c r="AS45" s="46">
        <v>0.25526670409882096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17.056000000000001</v>
      </c>
      <c r="C46" s="21"/>
      <c r="D46" s="21"/>
      <c r="E46" s="21"/>
      <c r="F46" s="21"/>
      <c r="G46" s="21"/>
      <c r="H46" s="21"/>
      <c r="I46" s="21"/>
      <c r="J46" s="21">
        <v>5.7459854014598548</v>
      </c>
      <c r="K46" s="23">
        <f t="shared" si="4"/>
        <v>5.7459854014598548</v>
      </c>
      <c r="L46" s="22">
        <f t="shared" si="5"/>
        <v>10.783299270072995</v>
      </c>
      <c r="M46" s="39">
        <f t="shared" si="6"/>
        <v>16.529284671532849</v>
      </c>
      <c r="O46" s="37">
        <f t="shared" si="7"/>
        <v>-6.7515328467153299</v>
      </c>
      <c r="P46" s="37">
        <f t="shared" si="9"/>
        <v>0.57459854014598544</v>
      </c>
      <c r="Q46" s="37">
        <f t="shared" si="10"/>
        <v>0</v>
      </c>
      <c r="R46" s="37">
        <f t="shared" si="11"/>
        <v>0</v>
      </c>
      <c r="S46" s="37">
        <f t="shared" si="12"/>
        <v>6.1769343065693443</v>
      </c>
      <c r="T46">
        <v>45</v>
      </c>
      <c r="U46" s="45">
        <f>IFERROR(-HLOOKUP($U$1,IEX!$W$2:$BH$98,T46,FALSE),0)</f>
        <v>0</v>
      </c>
      <c r="V46" s="46">
        <f t="shared" si="8"/>
        <v>10.783299270072995</v>
      </c>
      <c r="W46" s="52"/>
      <c r="X46" s="46">
        <v>0</v>
      </c>
      <c r="Y46" s="46">
        <v>1.9153284671532851</v>
      </c>
      <c r="Z46" s="46">
        <v>1.0247007299270077</v>
      </c>
      <c r="AA46" s="46">
        <v>0.95766423357664254</v>
      </c>
      <c r="AB46" s="46">
        <v>0.95766423357664254</v>
      </c>
      <c r="AC46" s="46">
        <v>1.053430656934307</v>
      </c>
      <c r="AD46" s="46">
        <v>0.47883211678832127</v>
      </c>
      <c r="AE46" s="46">
        <v>0.43094890510948913</v>
      </c>
      <c r="AF46" s="46">
        <v>0.38306569343065705</v>
      </c>
      <c r="AG46" s="46">
        <v>0.28729927007299272</v>
      </c>
      <c r="AH46" s="46">
        <v>0.19153284671532853</v>
      </c>
      <c r="AI46" s="46">
        <v>0.33518248175182491</v>
      </c>
      <c r="AJ46" s="46">
        <v>0.28729927007299272</v>
      </c>
      <c r="AK46" s="46">
        <v>0.28729927007299272</v>
      </c>
      <c r="AL46" s="46">
        <v>0.47883211678832127</v>
      </c>
      <c r="AM46" s="46">
        <v>0.38306569343065705</v>
      </c>
      <c r="AN46" s="46">
        <v>0.38306569343065705</v>
      </c>
      <c r="AO46" s="46">
        <v>0.37348905109489061</v>
      </c>
      <c r="AP46" s="46">
        <v>0.28729927007299272</v>
      </c>
      <c r="AQ46" s="46">
        <v>0.28729927007299272</v>
      </c>
      <c r="AR46" s="46">
        <v>0.28729927007299272</v>
      </c>
      <c r="AS46" s="46">
        <v>0.23941605839416064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17.923599999999997</v>
      </c>
      <c r="C47" s="21"/>
      <c r="D47" s="21"/>
      <c r="E47" s="21"/>
      <c r="F47" s="21"/>
      <c r="G47" s="21"/>
      <c r="H47" s="21"/>
      <c r="I47" s="21"/>
      <c r="J47" s="21">
        <v>6.0382706344750146</v>
      </c>
      <c r="K47" s="23">
        <f t="shared" si="4"/>
        <v>6.0382706344750146</v>
      </c>
      <c r="L47" s="22">
        <f t="shared" si="5"/>
        <v>11.33182122403144</v>
      </c>
      <c r="M47" s="39">
        <f t="shared" si="6"/>
        <v>17.370091858506456</v>
      </c>
      <c r="O47" s="37">
        <f t="shared" si="7"/>
        <v>-7.0949679955081422</v>
      </c>
      <c r="P47" s="37">
        <f t="shared" si="9"/>
        <v>0.60382706344750126</v>
      </c>
      <c r="Q47" s="37">
        <f t="shared" si="10"/>
        <v>0</v>
      </c>
      <c r="R47" s="37">
        <f t="shared" si="11"/>
        <v>0</v>
      </c>
      <c r="S47" s="37">
        <f t="shared" si="12"/>
        <v>6.4911409320606408</v>
      </c>
      <c r="T47">
        <v>46</v>
      </c>
      <c r="U47" s="45">
        <f>IFERROR(-HLOOKUP($U$1,IEX!$W$2:$BH$98,T47,FALSE),0)</f>
        <v>0</v>
      </c>
      <c r="V47" s="46">
        <f t="shared" si="8"/>
        <v>11.33182122403144</v>
      </c>
      <c r="W47" s="52"/>
      <c r="X47" s="46">
        <v>0</v>
      </c>
      <c r="Y47" s="46">
        <v>2.012756878158338</v>
      </c>
      <c r="Z47" s="46">
        <v>1.076824929814711</v>
      </c>
      <c r="AA47" s="46">
        <v>1.006378439079169</v>
      </c>
      <c r="AB47" s="46">
        <v>1.006378439079169</v>
      </c>
      <c r="AC47" s="46">
        <v>1.107016282987086</v>
      </c>
      <c r="AD47" s="46">
        <v>0.50318921953958451</v>
      </c>
      <c r="AE47" s="46">
        <v>0.45287029758562602</v>
      </c>
      <c r="AF47" s="46">
        <v>0.40255137563166765</v>
      </c>
      <c r="AG47" s="46">
        <v>0.30191353172375063</v>
      </c>
      <c r="AH47" s="46">
        <v>0.20127568781583383</v>
      </c>
      <c r="AI47" s="46">
        <v>0.35223245367770917</v>
      </c>
      <c r="AJ47" s="46">
        <v>0.30191353172375063</v>
      </c>
      <c r="AK47" s="46">
        <v>0.30191353172375063</v>
      </c>
      <c r="AL47" s="46">
        <v>0.50318921953958451</v>
      </c>
      <c r="AM47" s="46">
        <v>0.40255137563166765</v>
      </c>
      <c r="AN47" s="46">
        <v>0.40255137563166765</v>
      </c>
      <c r="AO47" s="46">
        <v>0.3924875912408759</v>
      </c>
      <c r="AP47" s="46">
        <v>0.30191353172375063</v>
      </c>
      <c r="AQ47" s="46">
        <v>0.30191353172375063</v>
      </c>
      <c r="AR47" s="46">
        <v>0.30191353172375063</v>
      </c>
      <c r="AS47" s="46">
        <v>0.25159460976979225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18.250400000000003</v>
      </c>
      <c r="C48" s="21"/>
      <c r="D48" s="21"/>
      <c r="E48" s="21"/>
      <c r="F48" s="21"/>
      <c r="G48" s="21"/>
      <c r="H48" s="21"/>
      <c r="I48" s="21"/>
      <c r="J48" s="21">
        <v>6.1267902481104981</v>
      </c>
      <c r="K48" s="23">
        <f t="shared" si="4"/>
        <v>6.1267902481104981</v>
      </c>
      <c r="L48" s="22">
        <f t="shared" si="5"/>
        <v>11.49794303228737</v>
      </c>
      <c r="M48" s="39">
        <f t="shared" si="6"/>
        <v>17.624733280397869</v>
      </c>
      <c r="O48" s="37">
        <f t="shared" si="7"/>
        <v>-7.1989785415298355</v>
      </c>
      <c r="P48" s="37">
        <f t="shared" si="9"/>
        <v>0.61267902481104974</v>
      </c>
      <c r="Q48" s="37">
        <f t="shared" si="10"/>
        <v>0</v>
      </c>
      <c r="R48" s="37">
        <f t="shared" si="11"/>
        <v>0</v>
      </c>
      <c r="S48" s="37">
        <f t="shared" si="12"/>
        <v>6.5862995167187854</v>
      </c>
      <c r="T48">
        <v>47</v>
      </c>
      <c r="U48" s="45">
        <f>IFERROR(-HLOOKUP($U$1,IEX!$W$2:$BH$98,T48,FALSE),0)</f>
        <v>0</v>
      </c>
      <c r="V48" s="46">
        <f t="shared" si="8"/>
        <v>11.49794303228737</v>
      </c>
      <c r="W48" s="52"/>
      <c r="X48" s="46">
        <v>0</v>
      </c>
      <c r="Y48" s="46">
        <v>2.0422634160368327</v>
      </c>
      <c r="Z48" s="46">
        <v>1.0926109275797056</v>
      </c>
      <c r="AA48" s="46">
        <v>1.0211317080184164</v>
      </c>
      <c r="AB48" s="46">
        <v>1.0211317080184164</v>
      </c>
      <c r="AC48" s="46">
        <v>1.123244878820258</v>
      </c>
      <c r="AD48" s="46">
        <v>0.51056585400920818</v>
      </c>
      <c r="AE48" s="46">
        <v>0.45950926860828734</v>
      </c>
      <c r="AF48" s="46">
        <v>0.40845268320736655</v>
      </c>
      <c r="AG48" s="46">
        <v>0.30633951240552487</v>
      </c>
      <c r="AH48" s="46">
        <v>0.20422634160368328</v>
      </c>
      <c r="AI48" s="46">
        <v>0.35739609780644571</v>
      </c>
      <c r="AJ48" s="46">
        <v>0.30633951240552487</v>
      </c>
      <c r="AK48" s="46">
        <v>0.30633951240552487</v>
      </c>
      <c r="AL48" s="46">
        <v>0.51056585400920818</v>
      </c>
      <c r="AM48" s="46">
        <v>0.40845268320736655</v>
      </c>
      <c r="AN48" s="46">
        <v>0.40845268320736655</v>
      </c>
      <c r="AO48" s="46">
        <v>0.39824136612718236</v>
      </c>
      <c r="AP48" s="46">
        <v>0.30633951240552487</v>
      </c>
      <c r="AQ48" s="46">
        <v>0.30633951240552487</v>
      </c>
      <c r="AR48" s="46">
        <v>0.30633951240552487</v>
      </c>
      <c r="AS48" s="46">
        <v>0.25528292700460409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17.27</v>
      </c>
      <c r="C49" s="21"/>
      <c r="D49" s="21"/>
      <c r="E49" s="21"/>
      <c r="F49" s="21"/>
      <c r="G49" s="21"/>
      <c r="H49" s="21"/>
      <c r="I49" s="21"/>
      <c r="J49" s="21">
        <v>5.8180797304884901</v>
      </c>
      <c r="K49" s="23">
        <f t="shared" si="4"/>
        <v>5.8180797304884901</v>
      </c>
      <c r="L49" s="22">
        <f t="shared" si="5"/>
        <v>10.918596294216734</v>
      </c>
      <c r="M49" s="39">
        <f t="shared" si="6"/>
        <v>16.736676024705226</v>
      </c>
      <c r="O49" s="37">
        <f t="shared" si="7"/>
        <v>-6.8362436833239757</v>
      </c>
      <c r="P49" s="37">
        <f t="shared" si="9"/>
        <v>0.58180797304884901</v>
      </c>
      <c r="Q49" s="37">
        <f t="shared" si="10"/>
        <v>0</v>
      </c>
      <c r="R49" s="37">
        <f t="shared" si="11"/>
        <v>0</v>
      </c>
      <c r="S49" s="37">
        <f t="shared" si="12"/>
        <v>6.2544357102751267</v>
      </c>
      <c r="T49">
        <v>48</v>
      </c>
      <c r="U49" s="45">
        <f>IFERROR(-HLOOKUP($U$1,IEX!$W$2:$BH$98,T49,FALSE),0)</f>
        <v>0</v>
      </c>
      <c r="V49" s="46">
        <f t="shared" si="8"/>
        <v>10.918596294216734</v>
      </c>
      <c r="W49" s="52"/>
      <c r="X49" s="46">
        <v>0</v>
      </c>
      <c r="Y49" s="46">
        <v>1.9393599101628303</v>
      </c>
      <c r="Z49" s="46">
        <v>1.0375575519371141</v>
      </c>
      <c r="AA49" s="46">
        <v>0.96967995508141513</v>
      </c>
      <c r="AB49" s="46">
        <v>0.96967995508141513</v>
      </c>
      <c r="AC49" s="46">
        <v>1.0666479505895565</v>
      </c>
      <c r="AD49" s="46">
        <v>0.48483997754070757</v>
      </c>
      <c r="AE49" s="46">
        <v>0.43635597978663676</v>
      </c>
      <c r="AF49" s="46">
        <v>0.38787198203256606</v>
      </c>
      <c r="AG49" s="46">
        <v>0.29090398652442451</v>
      </c>
      <c r="AH49" s="46">
        <v>0.19393599101628303</v>
      </c>
      <c r="AI49" s="46">
        <v>0.33938798427849526</v>
      </c>
      <c r="AJ49" s="46">
        <v>0.29090398652442451</v>
      </c>
      <c r="AK49" s="46">
        <v>0.29090398652442451</v>
      </c>
      <c r="AL49" s="46">
        <v>0.48483997754070757</v>
      </c>
      <c r="AM49" s="46">
        <v>0.38787198203256606</v>
      </c>
      <c r="AN49" s="46">
        <v>0.38787198203256606</v>
      </c>
      <c r="AO49" s="46">
        <v>0.37817518248175191</v>
      </c>
      <c r="AP49" s="46">
        <v>0.29090398652442451</v>
      </c>
      <c r="AQ49" s="46">
        <v>0.29090398652442451</v>
      </c>
      <c r="AR49" s="46">
        <v>0.29090398652442451</v>
      </c>
      <c r="AS49" s="46">
        <v>0.24241998877035378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17.8612</v>
      </c>
      <c r="C50" s="21"/>
      <c r="D50" s="21"/>
      <c r="E50" s="21"/>
      <c r="F50" s="21"/>
      <c r="G50" s="21"/>
      <c r="H50" s="21"/>
      <c r="I50" s="21"/>
      <c r="J50" s="21">
        <v>6.0172487366647962</v>
      </c>
      <c r="K50" s="23">
        <f t="shared" si="4"/>
        <v>6.0172487366647962</v>
      </c>
      <c r="L50" s="22">
        <f t="shared" si="5"/>
        <v>11.292370129140936</v>
      </c>
      <c r="M50" s="39">
        <f t="shared" si="6"/>
        <v>17.309618865805732</v>
      </c>
      <c r="O50" s="37">
        <f t="shared" si="7"/>
        <v>-7.0702672655811352</v>
      </c>
      <c r="P50" s="37">
        <f t="shared" si="9"/>
        <v>0.60172487366647953</v>
      </c>
      <c r="Q50" s="37">
        <f t="shared" si="10"/>
        <v>0</v>
      </c>
      <c r="R50" s="37">
        <f t="shared" si="11"/>
        <v>0</v>
      </c>
      <c r="S50" s="37">
        <f t="shared" si="12"/>
        <v>6.4685423919146556</v>
      </c>
      <c r="T50">
        <v>49</v>
      </c>
      <c r="U50" s="45">
        <f>IFERROR(-HLOOKUP($U$1,IEX!$W$2:$BH$98,T50,FALSE),0)</f>
        <v>0</v>
      </c>
      <c r="V50" s="46">
        <f t="shared" si="8"/>
        <v>11.292370129140936</v>
      </c>
      <c r="W50" s="52"/>
      <c r="X50" s="46">
        <v>0</v>
      </c>
      <c r="Y50" s="46">
        <v>2.0057495788882651</v>
      </c>
      <c r="Z50" s="46">
        <v>1.073076024705222</v>
      </c>
      <c r="AA50" s="46">
        <v>1.0028747894441326</v>
      </c>
      <c r="AB50" s="46">
        <v>1.0028747894441326</v>
      </c>
      <c r="AC50" s="46">
        <v>1.103162268388546</v>
      </c>
      <c r="AD50" s="46">
        <v>0.50143739472206628</v>
      </c>
      <c r="AE50" s="46">
        <v>0.4512936552498597</v>
      </c>
      <c r="AF50" s="46">
        <v>0.40114991577765308</v>
      </c>
      <c r="AG50" s="46">
        <v>0.30086243683323977</v>
      </c>
      <c r="AH50" s="46">
        <v>0.20057495788882654</v>
      </c>
      <c r="AI50" s="46">
        <v>0.35100617630544639</v>
      </c>
      <c r="AJ50" s="46">
        <v>0.30086243683323977</v>
      </c>
      <c r="AK50" s="46">
        <v>0.30086243683323977</v>
      </c>
      <c r="AL50" s="46">
        <v>0.50143739472206628</v>
      </c>
      <c r="AM50" s="46">
        <v>0.40114991577765308</v>
      </c>
      <c r="AN50" s="46">
        <v>0.40114991577765308</v>
      </c>
      <c r="AO50" s="46">
        <v>0.39112116788321177</v>
      </c>
      <c r="AP50" s="46">
        <v>0.30086243683323977</v>
      </c>
      <c r="AQ50" s="46">
        <v>0.30086243683323977</v>
      </c>
      <c r="AR50" s="46">
        <v>0.30086243683323977</v>
      </c>
      <c r="AS50" s="46">
        <v>0.25071869736103314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17.744799999999998</v>
      </c>
      <c r="C51" s="21"/>
      <c r="D51" s="21"/>
      <c r="E51" s="21"/>
      <c r="F51" s="21"/>
      <c r="G51" s="21"/>
      <c r="H51" s="21"/>
      <c r="I51" s="21"/>
      <c r="J51" s="21">
        <v>5.9780348119034254</v>
      </c>
      <c r="K51" s="23">
        <f t="shared" si="4"/>
        <v>5.9780348119034254</v>
      </c>
      <c r="L51" s="22">
        <f t="shared" si="5"/>
        <v>11.218778663672097</v>
      </c>
      <c r="M51" s="39">
        <f t="shared" si="6"/>
        <v>17.196813475575524</v>
      </c>
      <c r="O51" s="37">
        <f t="shared" si="7"/>
        <v>-7.0241909039865247</v>
      </c>
      <c r="P51" s="37">
        <f t="shared" si="9"/>
        <v>0.59780348119034243</v>
      </c>
      <c r="Q51" s="37">
        <f t="shared" si="10"/>
        <v>0</v>
      </c>
      <c r="R51" s="37">
        <f t="shared" si="11"/>
        <v>0</v>
      </c>
      <c r="S51" s="37">
        <f t="shared" si="12"/>
        <v>6.4263874227961821</v>
      </c>
      <c r="T51">
        <v>50</v>
      </c>
      <c r="U51" s="45">
        <f>IFERROR(-HLOOKUP($U$1,IEX!$W$2:$BH$98,T51,FALSE),0)</f>
        <v>0</v>
      </c>
      <c r="V51" s="46">
        <f t="shared" si="8"/>
        <v>11.218778663672097</v>
      </c>
      <c r="W51" s="52"/>
      <c r="X51" s="46">
        <v>0</v>
      </c>
      <c r="Y51" s="46">
        <v>1.9926782706344752</v>
      </c>
      <c r="Z51" s="46">
        <v>1.0660828747894442</v>
      </c>
      <c r="AA51" s="46">
        <v>0.99633913531723761</v>
      </c>
      <c r="AB51" s="46">
        <v>0.99633913531723761</v>
      </c>
      <c r="AC51" s="46">
        <v>1.0959730488489614</v>
      </c>
      <c r="AD51" s="46">
        <v>0.49816956765861881</v>
      </c>
      <c r="AE51" s="46">
        <v>0.44835261089275691</v>
      </c>
      <c r="AF51" s="46">
        <v>0.39853565412689507</v>
      </c>
      <c r="AG51" s="46">
        <v>0.29890174059517122</v>
      </c>
      <c r="AH51" s="46">
        <v>0.19926782706344753</v>
      </c>
      <c r="AI51" s="46">
        <v>0.34871869736103311</v>
      </c>
      <c r="AJ51" s="46">
        <v>0.29890174059517122</v>
      </c>
      <c r="AK51" s="46">
        <v>0.29890174059517122</v>
      </c>
      <c r="AL51" s="46">
        <v>0.49816956765861881</v>
      </c>
      <c r="AM51" s="46">
        <v>0.39853565412689507</v>
      </c>
      <c r="AN51" s="46">
        <v>0.39853565412689507</v>
      </c>
      <c r="AO51" s="46">
        <v>0.38857226277372264</v>
      </c>
      <c r="AP51" s="46">
        <v>0.29890174059517122</v>
      </c>
      <c r="AQ51" s="46">
        <v>0.29890174059517122</v>
      </c>
      <c r="AR51" s="46">
        <v>0.29890174059517122</v>
      </c>
      <c r="AS51" s="46">
        <v>0.2490847838293094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18.345200000000002</v>
      </c>
      <c r="C52" s="21"/>
      <c r="D52" s="21"/>
      <c r="E52" s="21"/>
      <c r="F52" s="21"/>
      <c r="G52" s="21"/>
      <c r="H52" s="21"/>
      <c r="I52" s="21"/>
      <c r="J52" s="21">
        <v>6.1267902481104981</v>
      </c>
      <c r="K52" s="23">
        <f t="shared" si="4"/>
        <v>6.1267902481104981</v>
      </c>
      <c r="L52" s="22">
        <f t="shared" si="5"/>
        <v>11.49794303228737</v>
      </c>
      <c r="M52" s="39">
        <f t="shared" si="6"/>
        <v>17.624733280397869</v>
      </c>
      <c r="O52" s="37">
        <f t="shared" si="7"/>
        <v>-7.1989785415298355</v>
      </c>
      <c r="P52" s="37">
        <f t="shared" si="9"/>
        <v>0.61267902481104974</v>
      </c>
      <c r="Q52" s="37">
        <f t="shared" si="10"/>
        <v>0</v>
      </c>
      <c r="R52" s="37">
        <f t="shared" si="11"/>
        <v>0</v>
      </c>
      <c r="S52" s="37">
        <f t="shared" si="12"/>
        <v>6.5862995167187854</v>
      </c>
      <c r="T52">
        <v>51</v>
      </c>
      <c r="U52" s="45">
        <f>IFERROR(-HLOOKUP($U$1,IEX!$W$2:$BH$98,T52,FALSE),0)</f>
        <v>0</v>
      </c>
      <c r="V52" s="46">
        <f t="shared" si="8"/>
        <v>11.49794303228737</v>
      </c>
      <c r="W52" s="52"/>
      <c r="X52" s="46">
        <v>0</v>
      </c>
      <c r="Y52" s="46">
        <v>2.0422634160368327</v>
      </c>
      <c r="Z52" s="46">
        <v>1.0926109275797056</v>
      </c>
      <c r="AA52" s="46">
        <v>1.0211317080184164</v>
      </c>
      <c r="AB52" s="46">
        <v>1.0211317080184164</v>
      </c>
      <c r="AC52" s="46">
        <v>1.123244878820258</v>
      </c>
      <c r="AD52" s="46">
        <v>0.51056585400920818</v>
      </c>
      <c r="AE52" s="46">
        <v>0.45950926860828734</v>
      </c>
      <c r="AF52" s="46">
        <v>0.40845268320736655</v>
      </c>
      <c r="AG52" s="46">
        <v>0.30633951240552487</v>
      </c>
      <c r="AH52" s="46">
        <v>0.20422634160368328</v>
      </c>
      <c r="AI52" s="46">
        <v>0.35739609780644571</v>
      </c>
      <c r="AJ52" s="46">
        <v>0.30633951240552487</v>
      </c>
      <c r="AK52" s="46">
        <v>0.30633951240552487</v>
      </c>
      <c r="AL52" s="46">
        <v>0.51056585400920818</v>
      </c>
      <c r="AM52" s="46">
        <v>0.40845268320736655</v>
      </c>
      <c r="AN52" s="46">
        <v>0.40845268320736655</v>
      </c>
      <c r="AO52" s="46">
        <v>0.39824136612718236</v>
      </c>
      <c r="AP52" s="46">
        <v>0.30633951240552487</v>
      </c>
      <c r="AQ52" s="46">
        <v>0.30633951240552487</v>
      </c>
      <c r="AR52" s="46">
        <v>0.30633951240552487</v>
      </c>
      <c r="AS52" s="46">
        <v>0.25528292700460409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16.937999999999999</v>
      </c>
      <c r="C53" s="21"/>
      <c r="D53" s="21"/>
      <c r="E53" s="21"/>
      <c r="F53" s="21"/>
      <c r="G53" s="21"/>
      <c r="H53" s="21"/>
      <c r="I53" s="21"/>
      <c r="J53" s="21">
        <v>5.7062324536777096</v>
      </c>
      <c r="K53" s="23">
        <f t="shared" si="4"/>
        <v>5.7062324536777096</v>
      </c>
      <c r="L53" s="22">
        <f t="shared" si="5"/>
        <v>10.7086962380685</v>
      </c>
      <c r="M53" s="39">
        <f t="shared" si="6"/>
        <v>16.414928691746209</v>
      </c>
      <c r="O53" s="37">
        <f t="shared" si="7"/>
        <v>-6.7048231330713088</v>
      </c>
      <c r="P53" s="37">
        <f t="shared" si="9"/>
        <v>0.57062324536777087</v>
      </c>
      <c r="Q53" s="37">
        <f t="shared" si="10"/>
        <v>0</v>
      </c>
      <c r="R53" s="37">
        <f t="shared" si="11"/>
        <v>0</v>
      </c>
      <c r="S53" s="37">
        <f t="shared" si="12"/>
        <v>6.134199887703538</v>
      </c>
      <c r="T53">
        <v>52</v>
      </c>
      <c r="U53" s="45">
        <f>IFERROR(-HLOOKUP($U$1,IEX!$W$2:$BH$98,T53,FALSE),0)</f>
        <v>0</v>
      </c>
      <c r="V53" s="46">
        <f t="shared" si="8"/>
        <v>10.7086962380685</v>
      </c>
      <c r="W53" s="52"/>
      <c r="X53" s="46">
        <v>0</v>
      </c>
      <c r="Y53" s="46">
        <v>1.9020774845592365</v>
      </c>
      <c r="Z53" s="46">
        <v>1.0176114542391919</v>
      </c>
      <c r="AA53" s="46">
        <v>0.95103874227961827</v>
      </c>
      <c r="AB53" s="46">
        <v>0.95103874227961827</v>
      </c>
      <c r="AC53" s="46">
        <v>1.0461426165075802</v>
      </c>
      <c r="AD53" s="46">
        <v>0.47551937113980913</v>
      </c>
      <c r="AE53" s="46">
        <v>0.42796743402582821</v>
      </c>
      <c r="AF53" s="46">
        <v>0.38041549691184734</v>
      </c>
      <c r="AG53" s="46">
        <v>0.28531162268388544</v>
      </c>
      <c r="AH53" s="46">
        <v>0.19020774845592367</v>
      </c>
      <c r="AI53" s="46">
        <v>0.33286355979786642</v>
      </c>
      <c r="AJ53" s="46">
        <v>0.28531162268388544</v>
      </c>
      <c r="AK53" s="46">
        <v>0.28531162268388544</v>
      </c>
      <c r="AL53" s="46">
        <v>0.47551937113980913</v>
      </c>
      <c r="AM53" s="46">
        <v>0.38041549691184734</v>
      </c>
      <c r="AN53" s="46">
        <v>0.38041549691184734</v>
      </c>
      <c r="AO53" s="46">
        <v>0.37090510948905114</v>
      </c>
      <c r="AP53" s="46">
        <v>0.28531162268388544</v>
      </c>
      <c r="AQ53" s="46">
        <v>0.28531162268388544</v>
      </c>
      <c r="AR53" s="46">
        <v>0.28531162268388544</v>
      </c>
      <c r="AS53" s="46">
        <v>0.23775968556990457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18.6068</v>
      </c>
      <c r="C54" s="21"/>
      <c r="D54" s="21"/>
      <c r="E54" s="21"/>
      <c r="F54" s="21"/>
      <c r="G54" s="21"/>
      <c r="H54" s="21"/>
      <c r="I54" s="21"/>
      <c r="J54" s="21">
        <v>6.1267902481104981</v>
      </c>
      <c r="K54" s="23">
        <f t="shared" si="4"/>
        <v>6.1267902481104981</v>
      </c>
      <c r="L54" s="22">
        <f t="shared" si="5"/>
        <v>11.49794303228737</v>
      </c>
      <c r="M54" s="39">
        <f t="shared" si="6"/>
        <v>17.624733280397869</v>
      </c>
      <c r="O54" s="37">
        <f t="shared" si="7"/>
        <v>-7.1989785415298355</v>
      </c>
      <c r="P54" s="37">
        <f t="shared" si="9"/>
        <v>0.61267902481104974</v>
      </c>
      <c r="Q54" s="37">
        <f t="shared" si="10"/>
        <v>0</v>
      </c>
      <c r="R54" s="37">
        <f t="shared" si="11"/>
        <v>0</v>
      </c>
      <c r="S54" s="37">
        <f t="shared" si="12"/>
        <v>6.5862995167187854</v>
      </c>
      <c r="T54">
        <v>53</v>
      </c>
      <c r="U54" s="45">
        <f>IFERROR(-HLOOKUP($U$1,IEX!$W$2:$BH$98,T54,FALSE),0)</f>
        <v>0</v>
      </c>
      <c r="V54" s="46">
        <f t="shared" si="8"/>
        <v>11.49794303228737</v>
      </c>
      <c r="W54" s="52"/>
      <c r="X54" s="46">
        <v>0</v>
      </c>
      <c r="Y54" s="46">
        <v>2.0422634160368327</v>
      </c>
      <c r="Z54" s="46">
        <v>1.0926109275797056</v>
      </c>
      <c r="AA54" s="46">
        <v>1.0211317080184164</v>
      </c>
      <c r="AB54" s="46">
        <v>1.0211317080184164</v>
      </c>
      <c r="AC54" s="46">
        <v>1.123244878820258</v>
      </c>
      <c r="AD54" s="46">
        <v>0.51056585400920818</v>
      </c>
      <c r="AE54" s="46">
        <v>0.45950926860828734</v>
      </c>
      <c r="AF54" s="46">
        <v>0.40845268320736655</v>
      </c>
      <c r="AG54" s="46">
        <v>0.30633951240552487</v>
      </c>
      <c r="AH54" s="46">
        <v>0.20422634160368328</v>
      </c>
      <c r="AI54" s="46">
        <v>0.35739609780644571</v>
      </c>
      <c r="AJ54" s="46">
        <v>0.30633951240552487</v>
      </c>
      <c r="AK54" s="46">
        <v>0.30633951240552487</v>
      </c>
      <c r="AL54" s="46">
        <v>0.51056585400920818</v>
      </c>
      <c r="AM54" s="46">
        <v>0.40845268320736655</v>
      </c>
      <c r="AN54" s="46">
        <v>0.40845268320736655</v>
      </c>
      <c r="AO54" s="46">
        <v>0.39824136612718236</v>
      </c>
      <c r="AP54" s="46">
        <v>0.30633951240552487</v>
      </c>
      <c r="AQ54" s="46">
        <v>0.30633951240552487</v>
      </c>
      <c r="AR54" s="46">
        <v>0.30633951240552487</v>
      </c>
      <c r="AS54" s="46">
        <v>0.25528292700460409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18.5412</v>
      </c>
      <c r="C55" s="21"/>
      <c r="D55" s="21"/>
      <c r="E55" s="21"/>
      <c r="F55" s="21"/>
      <c r="G55" s="21"/>
      <c r="H55" s="21"/>
      <c r="I55" s="21"/>
      <c r="J55" s="21">
        <v>6.1267902481104981</v>
      </c>
      <c r="K55" s="23">
        <f t="shared" si="4"/>
        <v>6.1267902481104981</v>
      </c>
      <c r="L55" s="22">
        <f t="shared" si="5"/>
        <v>11.49794303228737</v>
      </c>
      <c r="M55" s="39">
        <f t="shared" si="6"/>
        <v>17.624733280397869</v>
      </c>
      <c r="O55" s="37">
        <f t="shared" si="7"/>
        <v>-7.1989785415298355</v>
      </c>
      <c r="P55" s="37">
        <f t="shared" si="9"/>
        <v>0.61267902481104974</v>
      </c>
      <c r="Q55" s="37">
        <f t="shared" si="10"/>
        <v>0</v>
      </c>
      <c r="R55" s="37">
        <f t="shared" si="11"/>
        <v>0</v>
      </c>
      <c r="S55" s="37">
        <f t="shared" si="12"/>
        <v>6.5862995167187854</v>
      </c>
      <c r="T55">
        <v>54</v>
      </c>
      <c r="U55" s="45">
        <f>IFERROR(-HLOOKUP($U$1,IEX!$W$2:$BH$98,T55,FALSE),0)</f>
        <v>0</v>
      </c>
      <c r="V55" s="46">
        <f t="shared" si="8"/>
        <v>11.49794303228737</v>
      </c>
      <c r="W55" s="52"/>
      <c r="X55" s="46">
        <v>0</v>
      </c>
      <c r="Y55" s="46">
        <v>2.0422634160368327</v>
      </c>
      <c r="Z55" s="46">
        <v>1.0926109275797056</v>
      </c>
      <c r="AA55" s="46">
        <v>1.0211317080184164</v>
      </c>
      <c r="AB55" s="46">
        <v>1.0211317080184164</v>
      </c>
      <c r="AC55" s="46">
        <v>1.123244878820258</v>
      </c>
      <c r="AD55" s="46">
        <v>0.51056585400920818</v>
      </c>
      <c r="AE55" s="46">
        <v>0.45950926860828734</v>
      </c>
      <c r="AF55" s="46">
        <v>0.40845268320736655</v>
      </c>
      <c r="AG55" s="46">
        <v>0.30633951240552487</v>
      </c>
      <c r="AH55" s="46">
        <v>0.20422634160368328</v>
      </c>
      <c r="AI55" s="46">
        <v>0.35739609780644571</v>
      </c>
      <c r="AJ55" s="46">
        <v>0.30633951240552487</v>
      </c>
      <c r="AK55" s="46">
        <v>0.30633951240552487</v>
      </c>
      <c r="AL55" s="46">
        <v>0.51056585400920818</v>
      </c>
      <c r="AM55" s="46">
        <v>0.40845268320736655</v>
      </c>
      <c r="AN55" s="46">
        <v>0.40845268320736655</v>
      </c>
      <c r="AO55" s="46">
        <v>0.39824136612718236</v>
      </c>
      <c r="AP55" s="46">
        <v>0.30633951240552487</v>
      </c>
      <c r="AQ55" s="46">
        <v>0.30633951240552487</v>
      </c>
      <c r="AR55" s="46">
        <v>0.30633951240552487</v>
      </c>
      <c r="AS55" s="46">
        <v>0.25528292700460409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18.262</v>
      </c>
      <c r="C56" s="21"/>
      <c r="D56" s="21"/>
      <c r="E56" s="21"/>
      <c r="F56" s="21"/>
      <c r="G56" s="21"/>
      <c r="H56" s="21"/>
      <c r="I56" s="21"/>
      <c r="J56" s="21">
        <v>6.1267902481104981</v>
      </c>
      <c r="K56" s="23">
        <f t="shared" si="4"/>
        <v>6.1267902481104981</v>
      </c>
      <c r="L56" s="22">
        <f t="shared" si="5"/>
        <v>11.49794303228737</v>
      </c>
      <c r="M56" s="39">
        <f t="shared" si="6"/>
        <v>17.624733280397869</v>
      </c>
      <c r="O56" s="37">
        <f t="shared" si="7"/>
        <v>-7.1989785415298355</v>
      </c>
      <c r="P56" s="37">
        <f t="shared" si="9"/>
        <v>0.61267902481104974</v>
      </c>
      <c r="Q56" s="37">
        <f t="shared" si="10"/>
        <v>0</v>
      </c>
      <c r="R56" s="37">
        <f t="shared" si="11"/>
        <v>0</v>
      </c>
      <c r="S56" s="37">
        <f t="shared" si="12"/>
        <v>6.5862995167187854</v>
      </c>
      <c r="T56">
        <v>55</v>
      </c>
      <c r="U56" s="45">
        <f>IFERROR(-HLOOKUP($U$1,IEX!$W$2:$BH$98,T56,FALSE),0)</f>
        <v>0</v>
      </c>
      <c r="V56" s="46">
        <f t="shared" si="8"/>
        <v>11.49794303228737</v>
      </c>
      <c r="W56" s="52"/>
      <c r="X56" s="46">
        <v>0</v>
      </c>
      <c r="Y56" s="46">
        <v>2.0422634160368327</v>
      </c>
      <c r="Z56" s="46">
        <v>1.0926109275797056</v>
      </c>
      <c r="AA56" s="46">
        <v>1.0211317080184164</v>
      </c>
      <c r="AB56" s="46">
        <v>1.0211317080184164</v>
      </c>
      <c r="AC56" s="46">
        <v>1.123244878820258</v>
      </c>
      <c r="AD56" s="46">
        <v>0.51056585400920818</v>
      </c>
      <c r="AE56" s="46">
        <v>0.45950926860828734</v>
      </c>
      <c r="AF56" s="46">
        <v>0.40845268320736655</v>
      </c>
      <c r="AG56" s="46">
        <v>0.30633951240552487</v>
      </c>
      <c r="AH56" s="46">
        <v>0.20422634160368328</v>
      </c>
      <c r="AI56" s="46">
        <v>0.35739609780644571</v>
      </c>
      <c r="AJ56" s="46">
        <v>0.30633951240552487</v>
      </c>
      <c r="AK56" s="46">
        <v>0.30633951240552487</v>
      </c>
      <c r="AL56" s="46">
        <v>0.51056585400920818</v>
      </c>
      <c r="AM56" s="46">
        <v>0.40845268320736655</v>
      </c>
      <c r="AN56" s="46">
        <v>0.40845268320736655</v>
      </c>
      <c r="AO56" s="46">
        <v>0.39824136612718236</v>
      </c>
      <c r="AP56" s="46">
        <v>0.30633951240552487</v>
      </c>
      <c r="AQ56" s="46">
        <v>0.30633951240552487</v>
      </c>
      <c r="AR56" s="46">
        <v>0.30633951240552487</v>
      </c>
      <c r="AS56" s="46">
        <v>0.25528292700460409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18.497599999999998</v>
      </c>
      <c r="C57" s="21"/>
      <c r="D57" s="21"/>
      <c r="E57" s="21"/>
      <c r="F57" s="21"/>
      <c r="G57" s="21"/>
      <c r="H57" s="21"/>
      <c r="I57" s="21"/>
      <c r="J57" s="21">
        <v>6.1267902481104981</v>
      </c>
      <c r="K57" s="23">
        <f t="shared" si="4"/>
        <v>6.1267902481104981</v>
      </c>
      <c r="L57" s="22">
        <f t="shared" si="5"/>
        <v>11.49794303228737</v>
      </c>
      <c r="M57" s="39">
        <f t="shared" si="6"/>
        <v>17.624733280397869</v>
      </c>
      <c r="O57" s="37">
        <f t="shared" si="7"/>
        <v>-7.1989785415298355</v>
      </c>
      <c r="P57" s="37">
        <f t="shared" si="9"/>
        <v>0.61267902481104974</v>
      </c>
      <c r="Q57" s="37">
        <f t="shared" si="10"/>
        <v>0</v>
      </c>
      <c r="R57" s="37">
        <f t="shared" si="11"/>
        <v>0</v>
      </c>
      <c r="S57" s="37">
        <f t="shared" si="12"/>
        <v>6.5862995167187854</v>
      </c>
      <c r="T57">
        <v>56</v>
      </c>
      <c r="U57" s="45">
        <f>IFERROR(-HLOOKUP($U$1,IEX!$W$2:$BH$98,T57,FALSE),0)</f>
        <v>0</v>
      </c>
      <c r="V57" s="46">
        <f t="shared" si="8"/>
        <v>11.49794303228737</v>
      </c>
      <c r="W57" s="52"/>
      <c r="X57" s="46">
        <v>0</v>
      </c>
      <c r="Y57" s="46">
        <v>2.0422634160368327</v>
      </c>
      <c r="Z57" s="46">
        <v>1.0926109275797056</v>
      </c>
      <c r="AA57" s="46">
        <v>1.0211317080184164</v>
      </c>
      <c r="AB57" s="46">
        <v>1.0211317080184164</v>
      </c>
      <c r="AC57" s="46">
        <v>1.123244878820258</v>
      </c>
      <c r="AD57" s="46">
        <v>0.51056585400920818</v>
      </c>
      <c r="AE57" s="46">
        <v>0.45950926860828734</v>
      </c>
      <c r="AF57" s="46">
        <v>0.40845268320736655</v>
      </c>
      <c r="AG57" s="46">
        <v>0.30633951240552487</v>
      </c>
      <c r="AH57" s="46">
        <v>0.20422634160368328</v>
      </c>
      <c r="AI57" s="46">
        <v>0.35739609780644571</v>
      </c>
      <c r="AJ57" s="46">
        <v>0.30633951240552487</v>
      </c>
      <c r="AK57" s="46">
        <v>0.30633951240552487</v>
      </c>
      <c r="AL57" s="46">
        <v>0.51056585400920818</v>
      </c>
      <c r="AM57" s="46">
        <v>0.40845268320736655</v>
      </c>
      <c r="AN57" s="46">
        <v>0.40845268320736655</v>
      </c>
      <c r="AO57" s="46">
        <v>0.39824136612718236</v>
      </c>
      <c r="AP57" s="46">
        <v>0.30633951240552487</v>
      </c>
      <c r="AQ57" s="46">
        <v>0.30633951240552487</v>
      </c>
      <c r="AR57" s="46">
        <v>0.30633951240552487</v>
      </c>
      <c r="AS57" s="46">
        <v>0.25528292700460409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18.4468</v>
      </c>
      <c r="C58" s="21"/>
      <c r="D58" s="21"/>
      <c r="E58" s="21"/>
      <c r="F58" s="21"/>
      <c r="G58" s="21"/>
      <c r="H58" s="21"/>
      <c r="I58" s="21"/>
      <c r="J58" s="21">
        <v>6.1267902481104981</v>
      </c>
      <c r="K58" s="23">
        <f t="shared" si="4"/>
        <v>6.1267902481104981</v>
      </c>
      <c r="L58" s="22">
        <f t="shared" si="5"/>
        <v>11.49794303228737</v>
      </c>
      <c r="M58" s="39">
        <f t="shared" si="6"/>
        <v>17.624733280397869</v>
      </c>
      <c r="O58" s="37">
        <f t="shared" si="7"/>
        <v>-7.1989785415298355</v>
      </c>
      <c r="P58" s="37">
        <f t="shared" si="9"/>
        <v>0.61267902481104974</v>
      </c>
      <c r="Q58" s="37">
        <f t="shared" si="10"/>
        <v>0</v>
      </c>
      <c r="R58" s="37">
        <f t="shared" si="11"/>
        <v>0</v>
      </c>
      <c r="S58" s="37">
        <f t="shared" si="12"/>
        <v>6.5862995167187854</v>
      </c>
      <c r="T58">
        <v>57</v>
      </c>
      <c r="U58" s="45">
        <f>IFERROR(-HLOOKUP($U$1,IEX!$W$2:$BH$98,T58,FALSE),0)</f>
        <v>0</v>
      </c>
      <c r="V58" s="46">
        <f t="shared" si="8"/>
        <v>11.49794303228737</v>
      </c>
      <c r="W58" s="52"/>
      <c r="X58" s="46">
        <v>0</v>
      </c>
      <c r="Y58" s="46">
        <v>2.0422634160368327</v>
      </c>
      <c r="Z58" s="46">
        <v>1.0926109275797056</v>
      </c>
      <c r="AA58" s="46">
        <v>1.0211317080184164</v>
      </c>
      <c r="AB58" s="46">
        <v>1.0211317080184164</v>
      </c>
      <c r="AC58" s="46">
        <v>1.123244878820258</v>
      </c>
      <c r="AD58" s="46">
        <v>0.51056585400920818</v>
      </c>
      <c r="AE58" s="46">
        <v>0.45950926860828734</v>
      </c>
      <c r="AF58" s="46">
        <v>0.40845268320736655</v>
      </c>
      <c r="AG58" s="46">
        <v>0.30633951240552487</v>
      </c>
      <c r="AH58" s="46">
        <v>0.20422634160368328</v>
      </c>
      <c r="AI58" s="46">
        <v>0.35739609780644571</v>
      </c>
      <c r="AJ58" s="46">
        <v>0.30633951240552487</v>
      </c>
      <c r="AK58" s="46">
        <v>0.30633951240552487</v>
      </c>
      <c r="AL58" s="46">
        <v>0.51056585400920818</v>
      </c>
      <c r="AM58" s="46">
        <v>0.40845268320736655</v>
      </c>
      <c r="AN58" s="46">
        <v>0.40845268320736655</v>
      </c>
      <c r="AO58" s="46">
        <v>0.39824136612718236</v>
      </c>
      <c r="AP58" s="46">
        <v>0.30633951240552487</v>
      </c>
      <c r="AQ58" s="46">
        <v>0.30633951240552487</v>
      </c>
      <c r="AR58" s="46">
        <v>0.30633951240552487</v>
      </c>
      <c r="AS58" s="46">
        <v>0.25528292700460409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17.550799999999999</v>
      </c>
      <c r="C59" s="21"/>
      <c r="D59" s="21"/>
      <c r="E59" s="21"/>
      <c r="F59" s="21"/>
      <c r="G59" s="21"/>
      <c r="H59" s="21"/>
      <c r="I59" s="21"/>
      <c r="J59" s="21">
        <v>5.9126782706344754</v>
      </c>
      <c r="K59" s="23">
        <f t="shared" si="4"/>
        <v>5.9126782706344754</v>
      </c>
      <c r="L59" s="22">
        <f t="shared" si="5"/>
        <v>11.096126221224031</v>
      </c>
      <c r="M59" s="39">
        <f t="shared" si="6"/>
        <v>17.008804491858506</v>
      </c>
      <c r="O59" s="37">
        <f t="shared" si="7"/>
        <v>-6.9473969679955081</v>
      </c>
      <c r="P59" s="37">
        <f t="shared" si="9"/>
        <v>0.59126782706344749</v>
      </c>
      <c r="Q59" s="37">
        <f t="shared" si="10"/>
        <v>0</v>
      </c>
      <c r="R59" s="37">
        <f t="shared" si="11"/>
        <v>0</v>
      </c>
      <c r="S59" s="37">
        <f t="shared" si="12"/>
        <v>6.3561291409320608</v>
      </c>
      <c r="T59">
        <v>58</v>
      </c>
      <c r="U59" s="45">
        <f>IFERROR(-HLOOKUP($U$1,IEX!$W$2:$BH$98,T59,FALSE),0)</f>
        <v>0</v>
      </c>
      <c r="V59" s="46">
        <f t="shared" si="8"/>
        <v>11.096126221224031</v>
      </c>
      <c r="W59" s="52"/>
      <c r="X59" s="46">
        <v>0</v>
      </c>
      <c r="Y59" s="46">
        <v>1.9708927568781585</v>
      </c>
      <c r="Z59" s="46">
        <v>1.0544276249298148</v>
      </c>
      <c r="AA59" s="46">
        <v>0.98544637843907923</v>
      </c>
      <c r="AB59" s="46">
        <v>0.98544637843907923</v>
      </c>
      <c r="AC59" s="46">
        <v>1.0839910162829873</v>
      </c>
      <c r="AD59" s="46">
        <v>0.49272318921953961</v>
      </c>
      <c r="AE59" s="46">
        <v>0.44345087029758568</v>
      </c>
      <c r="AF59" s="46">
        <v>0.39417855137563174</v>
      </c>
      <c r="AG59" s="46">
        <v>0.29563391353172375</v>
      </c>
      <c r="AH59" s="46">
        <v>0.19708927568781587</v>
      </c>
      <c r="AI59" s="46">
        <v>0.34490623245367774</v>
      </c>
      <c r="AJ59" s="46">
        <v>0.29563391353172375</v>
      </c>
      <c r="AK59" s="46">
        <v>0.29563391353172375</v>
      </c>
      <c r="AL59" s="46">
        <v>0.49272318921953961</v>
      </c>
      <c r="AM59" s="46">
        <v>0.39417855137563174</v>
      </c>
      <c r="AN59" s="46">
        <v>0.39417855137563174</v>
      </c>
      <c r="AO59" s="46">
        <v>0.38432408759124093</v>
      </c>
      <c r="AP59" s="46">
        <v>0.29563391353172375</v>
      </c>
      <c r="AQ59" s="46">
        <v>0.29563391353172375</v>
      </c>
      <c r="AR59" s="46">
        <v>0.29563391353172375</v>
      </c>
      <c r="AS59" s="46">
        <v>0.24636159460976981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16.2056</v>
      </c>
      <c r="C60" s="21"/>
      <c r="D60" s="21"/>
      <c r="E60" s="21"/>
      <c r="F60" s="21"/>
      <c r="G60" s="21"/>
      <c r="H60" s="21"/>
      <c r="I60" s="21"/>
      <c r="J60" s="21">
        <v>5.459494665918025</v>
      </c>
      <c r="K60" s="23">
        <f t="shared" si="4"/>
        <v>5.459494665918025</v>
      </c>
      <c r="L60" s="22">
        <f t="shared" si="5"/>
        <v>10.245651656372825</v>
      </c>
      <c r="M60" s="39">
        <f t="shared" si="6"/>
        <v>15.705146322290851</v>
      </c>
      <c r="O60" s="37">
        <f t="shared" si="7"/>
        <v>-6.4149062324536796</v>
      </c>
      <c r="P60" s="37">
        <f t="shared" si="9"/>
        <v>0.54594946659180243</v>
      </c>
      <c r="Q60" s="37">
        <f t="shared" si="10"/>
        <v>0</v>
      </c>
      <c r="R60" s="37">
        <f t="shared" si="11"/>
        <v>0</v>
      </c>
      <c r="S60" s="37">
        <f t="shared" si="12"/>
        <v>5.8689567658618769</v>
      </c>
      <c r="T60">
        <v>59</v>
      </c>
      <c r="U60" s="45">
        <f>IFERROR(-HLOOKUP($U$1,IEX!$W$2:$BH$98,T60,FALSE),0)</f>
        <v>0</v>
      </c>
      <c r="V60" s="46">
        <f t="shared" si="8"/>
        <v>10.245651656372825</v>
      </c>
      <c r="W60" s="52"/>
      <c r="X60" s="46">
        <v>0</v>
      </c>
      <c r="Y60" s="46">
        <v>1.8198315553060083</v>
      </c>
      <c r="Z60" s="46">
        <v>0.97360988208871435</v>
      </c>
      <c r="AA60" s="46">
        <v>0.90991577765300413</v>
      </c>
      <c r="AB60" s="46">
        <v>0.90991577765300413</v>
      </c>
      <c r="AC60" s="46">
        <v>1.0009073554183048</v>
      </c>
      <c r="AD60" s="46">
        <v>0.45495788882650207</v>
      </c>
      <c r="AE60" s="46">
        <v>0.4094620999438518</v>
      </c>
      <c r="AF60" s="46">
        <v>0.3639663110612017</v>
      </c>
      <c r="AG60" s="46">
        <v>0.27297473329590122</v>
      </c>
      <c r="AH60" s="46">
        <v>0.18198315553060085</v>
      </c>
      <c r="AI60" s="46">
        <v>0.31847052217855143</v>
      </c>
      <c r="AJ60" s="46">
        <v>0.27297473329590122</v>
      </c>
      <c r="AK60" s="46">
        <v>0.27297473329590122</v>
      </c>
      <c r="AL60" s="46">
        <v>0.45495788882650207</v>
      </c>
      <c r="AM60" s="46">
        <v>0.3639663110612017</v>
      </c>
      <c r="AN60" s="46">
        <v>0.3639663110612017</v>
      </c>
      <c r="AO60" s="46">
        <v>0.35486715328467155</v>
      </c>
      <c r="AP60" s="46">
        <v>0.27297473329590122</v>
      </c>
      <c r="AQ60" s="46">
        <v>0.27297473329590122</v>
      </c>
      <c r="AR60" s="46">
        <v>0.27297473329590122</v>
      </c>
      <c r="AS60" s="46">
        <v>0.22747894441325103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17.576400000000003</v>
      </c>
      <c r="C61" s="21"/>
      <c r="D61" s="21"/>
      <c r="E61" s="21"/>
      <c r="F61" s="21"/>
      <c r="G61" s="21"/>
      <c r="H61" s="21"/>
      <c r="I61" s="21"/>
      <c r="J61" s="21">
        <v>5.9213026389668748</v>
      </c>
      <c r="K61" s="23">
        <f t="shared" si="4"/>
        <v>5.9213026389668748</v>
      </c>
      <c r="L61" s="22">
        <f t="shared" si="5"/>
        <v>11.112311285794503</v>
      </c>
      <c r="M61" s="39">
        <f t="shared" si="6"/>
        <v>17.033613924761376</v>
      </c>
      <c r="O61" s="37">
        <f t="shared" si="7"/>
        <v>-6.957530600786078</v>
      </c>
      <c r="P61" s="37">
        <f t="shared" si="9"/>
        <v>0.59213026389668744</v>
      </c>
      <c r="Q61" s="37">
        <f t="shared" si="10"/>
        <v>0</v>
      </c>
      <c r="R61" s="37">
        <f t="shared" si="11"/>
        <v>0</v>
      </c>
      <c r="S61" s="37">
        <f t="shared" si="12"/>
        <v>6.3654003368893903</v>
      </c>
      <c r="T61">
        <v>60</v>
      </c>
      <c r="U61" s="45">
        <f>IFERROR(-HLOOKUP($U$1,IEX!$W$2:$BH$98,T61,FALSE),0)</f>
        <v>0</v>
      </c>
      <c r="V61" s="46">
        <f t="shared" si="8"/>
        <v>11.112311285794503</v>
      </c>
      <c r="W61" s="52"/>
      <c r="X61" s="46">
        <v>0</v>
      </c>
      <c r="Y61" s="46">
        <v>1.9737675463222917</v>
      </c>
      <c r="Z61" s="46">
        <v>1.0559656372824262</v>
      </c>
      <c r="AA61" s="46">
        <v>0.98688377316114584</v>
      </c>
      <c r="AB61" s="46">
        <v>0.98688377316114584</v>
      </c>
      <c r="AC61" s="46">
        <v>1.0855721504772604</v>
      </c>
      <c r="AD61" s="46">
        <v>0.49344188658057292</v>
      </c>
      <c r="AE61" s="46">
        <v>0.44409769792251552</v>
      </c>
      <c r="AF61" s="46">
        <v>0.39475350926445835</v>
      </c>
      <c r="AG61" s="46">
        <v>0.29606513194834372</v>
      </c>
      <c r="AH61" s="46">
        <v>0.19737675463222917</v>
      </c>
      <c r="AI61" s="46">
        <v>0.345409320606401</v>
      </c>
      <c r="AJ61" s="46">
        <v>0.29606513194834372</v>
      </c>
      <c r="AK61" s="46">
        <v>0.29606513194834372</v>
      </c>
      <c r="AL61" s="46">
        <v>0.49344188658057292</v>
      </c>
      <c r="AM61" s="46">
        <v>0.39475350926445835</v>
      </c>
      <c r="AN61" s="46">
        <v>0.39475350926445835</v>
      </c>
      <c r="AO61" s="46">
        <v>0.38488467153284683</v>
      </c>
      <c r="AP61" s="46">
        <v>0.29606513194834372</v>
      </c>
      <c r="AQ61" s="46">
        <v>0.29606513194834372</v>
      </c>
      <c r="AR61" s="46">
        <v>0.29606513194834372</v>
      </c>
      <c r="AS61" s="46">
        <v>0.24672094329028646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17.681999999999999</v>
      </c>
      <c r="C62" s="21"/>
      <c r="D62" s="21"/>
      <c r="E62" s="21"/>
      <c r="F62" s="21"/>
      <c r="G62" s="21"/>
      <c r="H62" s="21"/>
      <c r="I62" s="21"/>
      <c r="J62" s="21">
        <v>5.9568781583380135</v>
      </c>
      <c r="K62" s="23">
        <f t="shared" si="4"/>
        <v>5.9568781583380135</v>
      </c>
      <c r="L62" s="22">
        <f t="shared" si="5"/>
        <v>11.179074677147673</v>
      </c>
      <c r="M62" s="39">
        <f t="shared" si="6"/>
        <v>17.135952835485686</v>
      </c>
      <c r="O62" s="37">
        <f t="shared" si="7"/>
        <v>-6.9993318360471655</v>
      </c>
      <c r="P62" s="37">
        <f t="shared" si="9"/>
        <v>0.59568781583380126</v>
      </c>
      <c r="Q62" s="37">
        <f t="shared" si="10"/>
        <v>0</v>
      </c>
      <c r="R62" s="37">
        <f t="shared" si="11"/>
        <v>0</v>
      </c>
      <c r="S62" s="37">
        <f t="shared" si="12"/>
        <v>6.4036440202133642</v>
      </c>
      <c r="T62">
        <v>61</v>
      </c>
      <c r="U62" s="45">
        <f>IFERROR(-HLOOKUP($U$1,IEX!$W$2:$BH$98,T62,FALSE),0)</f>
        <v>0</v>
      </c>
      <c r="V62" s="46">
        <f t="shared" si="8"/>
        <v>11.179074677147673</v>
      </c>
      <c r="W62" s="52"/>
      <c r="X62" s="46">
        <v>0</v>
      </c>
      <c r="Y62" s="46">
        <v>1.9856260527793377</v>
      </c>
      <c r="Z62" s="46">
        <v>1.0623099382369456</v>
      </c>
      <c r="AA62" s="46">
        <v>0.99281302638966884</v>
      </c>
      <c r="AB62" s="46">
        <v>0.99281302638966884</v>
      </c>
      <c r="AC62" s="46">
        <v>1.0920943290286358</v>
      </c>
      <c r="AD62" s="46">
        <v>0.49640651319483442</v>
      </c>
      <c r="AE62" s="46">
        <v>0.44676586187535094</v>
      </c>
      <c r="AF62" s="46">
        <v>0.39712521055586758</v>
      </c>
      <c r="AG62" s="46">
        <v>0.29784390791690063</v>
      </c>
      <c r="AH62" s="46">
        <v>0.19856260527793379</v>
      </c>
      <c r="AI62" s="46">
        <v>0.34748455923638411</v>
      </c>
      <c r="AJ62" s="46">
        <v>0.29784390791690063</v>
      </c>
      <c r="AK62" s="46">
        <v>0.29784390791690063</v>
      </c>
      <c r="AL62" s="46">
        <v>0.49640651319483442</v>
      </c>
      <c r="AM62" s="46">
        <v>0.39712521055586758</v>
      </c>
      <c r="AN62" s="46">
        <v>0.39712521055586758</v>
      </c>
      <c r="AO62" s="46">
        <v>0.38719708029197086</v>
      </c>
      <c r="AP62" s="46">
        <v>0.29784390791690063</v>
      </c>
      <c r="AQ62" s="46">
        <v>0.29784390791690063</v>
      </c>
      <c r="AR62" s="46">
        <v>0.29784390791690063</v>
      </c>
      <c r="AS62" s="46">
        <v>0.24820325659741721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14.814399999999999</v>
      </c>
      <c r="C63" s="21"/>
      <c r="D63" s="21"/>
      <c r="E63" s="21"/>
      <c r="F63" s="21"/>
      <c r="G63" s="21"/>
      <c r="H63" s="21"/>
      <c r="I63" s="21"/>
      <c r="J63" s="21">
        <v>4.9908141493542955</v>
      </c>
      <c r="K63" s="23">
        <f t="shared" si="4"/>
        <v>4.9908141493542955</v>
      </c>
      <c r="L63" s="22">
        <f t="shared" si="5"/>
        <v>9.3660945536215632</v>
      </c>
      <c r="M63" s="39">
        <f t="shared" si="6"/>
        <v>14.356908702975858</v>
      </c>
      <c r="O63" s="37">
        <f t="shared" si="7"/>
        <v>-5.8642066254912972</v>
      </c>
      <c r="P63" s="37">
        <f t="shared" si="9"/>
        <v>0.49908141493542951</v>
      </c>
      <c r="Q63" s="37">
        <f t="shared" si="10"/>
        <v>0</v>
      </c>
      <c r="R63" s="37">
        <f t="shared" si="11"/>
        <v>0</v>
      </c>
      <c r="S63" s="37">
        <f t="shared" si="12"/>
        <v>5.3651252105558678</v>
      </c>
      <c r="T63">
        <v>62</v>
      </c>
      <c r="U63" s="45">
        <f>IFERROR(-HLOOKUP($U$1,IEX!$W$2:$BH$98,T63,FALSE),0)</f>
        <v>0</v>
      </c>
      <c r="V63" s="46">
        <f t="shared" si="8"/>
        <v>9.3660945536215632</v>
      </c>
      <c r="W63" s="52"/>
      <c r="X63" s="46">
        <v>0</v>
      </c>
      <c r="Y63" s="46">
        <v>1.663604716451432</v>
      </c>
      <c r="Z63" s="46">
        <v>0.89002852330151627</v>
      </c>
      <c r="AA63" s="46">
        <v>0.83180235822571602</v>
      </c>
      <c r="AB63" s="46">
        <v>0.83180235822571602</v>
      </c>
      <c r="AC63" s="46">
        <v>0.91498259404828752</v>
      </c>
      <c r="AD63" s="46">
        <v>0.41590117911285801</v>
      </c>
      <c r="AE63" s="46">
        <v>0.37431106120157215</v>
      </c>
      <c r="AF63" s="46">
        <v>0.3327209432902864</v>
      </c>
      <c r="AG63" s="46">
        <v>0.24954070746771476</v>
      </c>
      <c r="AH63" s="46">
        <v>0.1663604716451432</v>
      </c>
      <c r="AI63" s="46">
        <v>0.29113082537900059</v>
      </c>
      <c r="AJ63" s="46">
        <v>0.24954070746771476</v>
      </c>
      <c r="AK63" s="46">
        <v>0.24954070746771476</v>
      </c>
      <c r="AL63" s="46">
        <v>0.41590117911285801</v>
      </c>
      <c r="AM63" s="46">
        <v>0.3327209432902864</v>
      </c>
      <c r="AN63" s="46">
        <v>0.3327209432902864</v>
      </c>
      <c r="AO63" s="46">
        <v>0.32440291970802926</v>
      </c>
      <c r="AP63" s="46">
        <v>0.24954070746771476</v>
      </c>
      <c r="AQ63" s="46">
        <v>0.24954070746771476</v>
      </c>
      <c r="AR63" s="46">
        <v>0.24954070746771476</v>
      </c>
      <c r="AS63" s="46">
        <v>0.20795058955642901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8.5440000000000005</v>
      </c>
      <c r="C64" s="21"/>
      <c r="D64" s="21"/>
      <c r="E64" s="21"/>
      <c r="F64" s="21"/>
      <c r="G64" s="21"/>
      <c r="H64" s="21"/>
      <c r="I64" s="21"/>
      <c r="J64" s="21">
        <v>2.8783829309376761</v>
      </c>
      <c r="K64" s="23">
        <f t="shared" si="4"/>
        <v>2.8783829309376761</v>
      </c>
      <c r="L64" s="22">
        <f t="shared" si="5"/>
        <v>5.4017653003930386</v>
      </c>
      <c r="M64" s="39">
        <f t="shared" si="6"/>
        <v>8.2801482313307151</v>
      </c>
      <c r="O64" s="37">
        <f t="shared" si="7"/>
        <v>-3.3820999438517694</v>
      </c>
      <c r="P64" s="37">
        <f t="shared" si="9"/>
        <v>0.28783829309376757</v>
      </c>
      <c r="Q64" s="37">
        <f t="shared" si="10"/>
        <v>0</v>
      </c>
      <c r="R64" s="37">
        <f t="shared" si="11"/>
        <v>0</v>
      </c>
      <c r="S64" s="37">
        <f t="shared" si="12"/>
        <v>3.0942616507580016</v>
      </c>
      <c r="T64">
        <v>63</v>
      </c>
      <c r="U64" s="45">
        <f>IFERROR(-HLOOKUP($U$1,IEX!$W$2:$BH$98,T64,FALSE),0)</f>
        <v>0</v>
      </c>
      <c r="V64" s="46">
        <f t="shared" si="8"/>
        <v>5.4017653003930386</v>
      </c>
      <c r="W64" s="52"/>
      <c r="X64" s="46">
        <v>0</v>
      </c>
      <c r="Y64" s="46">
        <v>0.95946097697922539</v>
      </c>
      <c r="Z64" s="46">
        <v>0.51331162268388564</v>
      </c>
      <c r="AA64" s="46">
        <v>0.47973048848961269</v>
      </c>
      <c r="AB64" s="46">
        <v>0.47973048848961269</v>
      </c>
      <c r="AC64" s="46">
        <v>0.527703537338574</v>
      </c>
      <c r="AD64" s="46">
        <v>0.23986524424480635</v>
      </c>
      <c r="AE64" s="46">
        <v>0.21587871982032569</v>
      </c>
      <c r="AF64" s="46">
        <v>0.19189219539584509</v>
      </c>
      <c r="AG64" s="46">
        <v>0.14391914654688379</v>
      </c>
      <c r="AH64" s="46">
        <v>9.5946097697922547E-2</v>
      </c>
      <c r="AI64" s="46">
        <v>0.16790567097136444</v>
      </c>
      <c r="AJ64" s="46">
        <v>0.14391914654688379</v>
      </c>
      <c r="AK64" s="46">
        <v>0.14391914654688379</v>
      </c>
      <c r="AL64" s="46">
        <v>0.23986524424480635</v>
      </c>
      <c r="AM64" s="46">
        <v>0.19189219539584509</v>
      </c>
      <c r="AN64" s="46">
        <v>0.19189219539584509</v>
      </c>
      <c r="AO64" s="46">
        <v>0.18709489051094894</v>
      </c>
      <c r="AP64" s="46">
        <v>0.14391914654688379</v>
      </c>
      <c r="AQ64" s="46">
        <v>0.14391914654688379</v>
      </c>
      <c r="AR64" s="46">
        <v>0.14391914654688379</v>
      </c>
      <c r="AS64" s="46">
        <v>0.11993262212240317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13.186399999999999</v>
      </c>
      <c r="C65" s="21"/>
      <c r="D65" s="21"/>
      <c r="E65" s="21"/>
      <c r="F65" s="21"/>
      <c r="G65" s="21"/>
      <c r="H65" s="21"/>
      <c r="I65" s="21"/>
      <c r="J65" s="21">
        <v>4.4423582257158909</v>
      </c>
      <c r="K65" s="23">
        <f t="shared" si="4"/>
        <v>4.4423582257158909</v>
      </c>
      <c r="L65" s="22">
        <f t="shared" si="5"/>
        <v>8.3368256035934873</v>
      </c>
      <c r="M65" s="39">
        <f t="shared" si="6"/>
        <v>12.779183829309378</v>
      </c>
      <c r="O65" s="37">
        <f t="shared" si="7"/>
        <v>-5.2197709152161709</v>
      </c>
      <c r="P65" s="37">
        <f t="shared" si="9"/>
        <v>0.44423582257158895</v>
      </c>
      <c r="Q65" s="37">
        <f t="shared" si="10"/>
        <v>0</v>
      </c>
      <c r="R65" s="37">
        <f t="shared" si="11"/>
        <v>0</v>
      </c>
      <c r="S65" s="37">
        <f t="shared" si="12"/>
        <v>4.7755350926445823</v>
      </c>
      <c r="T65">
        <v>64</v>
      </c>
      <c r="U65" s="45">
        <f>IFERROR(-HLOOKUP($U$1,IEX!$W$2:$BH$98,T65,FALSE),0)</f>
        <v>0</v>
      </c>
      <c r="V65" s="46">
        <f t="shared" si="8"/>
        <v>8.3368256035934873</v>
      </c>
      <c r="W65" s="52"/>
      <c r="X65" s="46">
        <v>0</v>
      </c>
      <c r="Y65" s="46">
        <v>1.4807860752386302</v>
      </c>
      <c r="Z65" s="46">
        <v>0.79222055025266713</v>
      </c>
      <c r="AA65" s="46">
        <v>0.74039303761931508</v>
      </c>
      <c r="AB65" s="46">
        <v>0.74039303761931508</v>
      </c>
      <c r="AC65" s="46">
        <v>0.81443234138124665</v>
      </c>
      <c r="AD65" s="46">
        <v>0.37019651880965754</v>
      </c>
      <c r="AE65" s="46">
        <v>0.33317686692869175</v>
      </c>
      <c r="AF65" s="46">
        <v>0.29615721504772602</v>
      </c>
      <c r="AG65" s="46">
        <v>0.22211791128579447</v>
      </c>
      <c r="AH65" s="46">
        <v>0.14807860752386301</v>
      </c>
      <c r="AI65" s="46">
        <v>0.25913756316676029</v>
      </c>
      <c r="AJ65" s="46">
        <v>0.22211791128579447</v>
      </c>
      <c r="AK65" s="46">
        <v>0.22211791128579447</v>
      </c>
      <c r="AL65" s="46">
        <v>0.37019651880965754</v>
      </c>
      <c r="AM65" s="46">
        <v>0.29615721504772602</v>
      </c>
      <c r="AN65" s="46">
        <v>0.29615721504772602</v>
      </c>
      <c r="AO65" s="46">
        <v>0.28875328467153283</v>
      </c>
      <c r="AP65" s="46">
        <v>0.22211791128579447</v>
      </c>
      <c r="AQ65" s="46">
        <v>0.22211791128579447</v>
      </c>
      <c r="AR65" s="46">
        <v>0.22211791128579447</v>
      </c>
      <c r="AS65" s="46">
        <v>0.18509825940482877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17.968</v>
      </c>
      <c r="C66" s="21"/>
      <c r="D66" s="21"/>
      <c r="E66" s="21"/>
      <c r="F66" s="21"/>
      <c r="G66" s="21"/>
      <c r="H66" s="21"/>
      <c r="I66" s="21"/>
      <c r="J66" s="21">
        <v>6.0532285233015175</v>
      </c>
      <c r="K66" s="23">
        <f t="shared" si="4"/>
        <v>6.0532285233015175</v>
      </c>
      <c r="L66" s="22">
        <f t="shared" si="5"/>
        <v>11.359892195395844</v>
      </c>
      <c r="M66" s="39">
        <f t="shared" si="6"/>
        <v>17.41312071869736</v>
      </c>
      <c r="O66" s="37">
        <f t="shared" si="7"/>
        <v>-7.1125435148792828</v>
      </c>
      <c r="P66" s="37">
        <f t="shared" si="9"/>
        <v>0.60532285233015171</v>
      </c>
      <c r="Q66" s="37">
        <f t="shared" si="10"/>
        <v>0</v>
      </c>
      <c r="R66" s="37">
        <f t="shared" si="11"/>
        <v>0</v>
      </c>
      <c r="S66" s="37">
        <f t="shared" si="12"/>
        <v>6.5072206625491313</v>
      </c>
      <c r="T66">
        <v>65</v>
      </c>
      <c r="U66" s="45">
        <f>IFERROR(-HLOOKUP($U$1,IEX!$W$2:$BH$98,T66,FALSE),0)</f>
        <v>0</v>
      </c>
      <c r="V66" s="46">
        <f t="shared" si="8"/>
        <v>11.359892195395844</v>
      </c>
      <c r="W66" s="52"/>
      <c r="X66" s="46">
        <v>0</v>
      </c>
      <c r="Y66" s="46">
        <v>2.0177428411005054</v>
      </c>
      <c r="Z66" s="46">
        <v>1.0794924199887705</v>
      </c>
      <c r="AA66" s="46">
        <v>1.0088714205502527</v>
      </c>
      <c r="AB66" s="46">
        <v>1.0088714205502527</v>
      </c>
      <c r="AC66" s="46">
        <v>1.1097585626052782</v>
      </c>
      <c r="AD66" s="46">
        <v>0.50443571027512635</v>
      </c>
      <c r="AE66" s="46">
        <v>0.45399213924761378</v>
      </c>
      <c r="AF66" s="46">
        <v>0.40354856822010116</v>
      </c>
      <c r="AG66" s="46">
        <v>0.30266142616507585</v>
      </c>
      <c r="AH66" s="46">
        <v>0.20177428411005058</v>
      </c>
      <c r="AI66" s="46">
        <v>0.35310499719258848</v>
      </c>
      <c r="AJ66" s="46">
        <v>0.30266142616507585</v>
      </c>
      <c r="AK66" s="46">
        <v>0.30266142616507585</v>
      </c>
      <c r="AL66" s="46">
        <v>0.50443571027512635</v>
      </c>
      <c r="AM66" s="46">
        <v>0.40354856822010116</v>
      </c>
      <c r="AN66" s="46">
        <v>0.40354856822010116</v>
      </c>
      <c r="AO66" s="46">
        <v>0.3934598540145986</v>
      </c>
      <c r="AP66" s="46">
        <v>0.30266142616507585</v>
      </c>
      <c r="AQ66" s="46">
        <v>0.30266142616507585</v>
      </c>
      <c r="AR66" s="46">
        <v>0.30266142616507585</v>
      </c>
      <c r="AS66" s="46">
        <v>0.25221785513756317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18.491199999999999</v>
      </c>
      <c r="C67" s="21"/>
      <c r="D67" s="21"/>
      <c r="E67" s="21"/>
      <c r="F67" s="21"/>
      <c r="G67" s="21"/>
      <c r="H67" s="21"/>
      <c r="I67" s="21"/>
      <c r="J67" s="21">
        <v>6.1267902481104981</v>
      </c>
      <c r="K67" s="23">
        <f t="shared" si="4"/>
        <v>6.1267902481104981</v>
      </c>
      <c r="L67" s="22">
        <f t="shared" si="5"/>
        <v>11.49794303228737</v>
      </c>
      <c r="M67" s="39">
        <f t="shared" si="6"/>
        <v>17.624733280397869</v>
      </c>
      <c r="O67" s="37">
        <f t="shared" si="7"/>
        <v>-7.1989785415298355</v>
      </c>
      <c r="P67" s="37">
        <f t="shared" ref="P67:P98" si="13">SUMPRODUCT($X67:$AQ67,$X$103:$AQ$103)+D67</f>
        <v>0.61267902481104974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6.5862995167187854</v>
      </c>
      <c r="T67">
        <v>66</v>
      </c>
      <c r="U67" s="45">
        <f>IFERROR(-HLOOKUP($U$1,IEX!$W$2:$BH$98,T67,FALSE),0)</f>
        <v>0</v>
      </c>
      <c r="V67" s="46">
        <f t="shared" si="8"/>
        <v>11.49794303228737</v>
      </c>
      <c r="W67" s="52"/>
      <c r="X67" s="46">
        <v>0</v>
      </c>
      <c r="Y67" s="46">
        <v>2.0422634160368327</v>
      </c>
      <c r="Z67" s="46">
        <v>1.0926109275797056</v>
      </c>
      <c r="AA67" s="46">
        <v>1.0211317080184164</v>
      </c>
      <c r="AB67" s="46">
        <v>1.0211317080184164</v>
      </c>
      <c r="AC67" s="46">
        <v>1.123244878820258</v>
      </c>
      <c r="AD67" s="46">
        <v>0.51056585400920818</v>
      </c>
      <c r="AE67" s="46">
        <v>0.45950926860828734</v>
      </c>
      <c r="AF67" s="46">
        <v>0.40845268320736655</v>
      </c>
      <c r="AG67" s="46">
        <v>0.30633951240552487</v>
      </c>
      <c r="AH67" s="46">
        <v>0.20422634160368328</v>
      </c>
      <c r="AI67" s="46">
        <v>0.35739609780644571</v>
      </c>
      <c r="AJ67" s="46">
        <v>0.30633951240552487</v>
      </c>
      <c r="AK67" s="46">
        <v>0.30633951240552487</v>
      </c>
      <c r="AL67" s="46">
        <v>0.51056585400920818</v>
      </c>
      <c r="AM67" s="46">
        <v>0.40845268320736655</v>
      </c>
      <c r="AN67" s="46">
        <v>0.40845268320736655</v>
      </c>
      <c r="AO67" s="46">
        <v>0.39824136612718236</v>
      </c>
      <c r="AP67" s="46">
        <v>0.30633951240552487</v>
      </c>
      <c r="AQ67" s="46">
        <v>0.30633951240552487</v>
      </c>
      <c r="AR67" s="46">
        <v>0.30633951240552487</v>
      </c>
      <c r="AS67" s="46">
        <v>0.25528292700460409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18.462</v>
      </c>
      <c r="C68" s="21"/>
      <c r="D68" s="21"/>
      <c r="E68" s="21"/>
      <c r="F68" s="21"/>
      <c r="G68" s="21"/>
      <c r="H68" s="21"/>
      <c r="I68" s="21"/>
      <c r="J68" s="21">
        <v>6.1267902481104981</v>
      </c>
      <c r="K68" s="23">
        <f t="shared" ref="K68:K98" si="17">SUM(C68:J68)</f>
        <v>6.1267902481104981</v>
      </c>
      <c r="L68" s="22">
        <f t="shared" ref="L68:L98" si="18">U68+V68</f>
        <v>11.49794303228737</v>
      </c>
      <c r="M68" s="39">
        <f t="shared" ref="M68:M98" si="19">K68+L68</f>
        <v>17.624733280397869</v>
      </c>
      <c r="O68" s="37">
        <f t="shared" ref="O68:O98" si="20">-SUM(P68:S68,U68)</f>
        <v>-7.1989785415298355</v>
      </c>
      <c r="P68" s="37">
        <f t="shared" si="13"/>
        <v>0.61267902481104974</v>
      </c>
      <c r="Q68" s="37">
        <f t="shared" si="14"/>
        <v>0</v>
      </c>
      <c r="R68" s="37">
        <f t="shared" si="15"/>
        <v>0</v>
      </c>
      <c r="S68" s="37">
        <f t="shared" si="16"/>
        <v>6.5862995167187854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11.49794303228737</v>
      </c>
      <c r="W68" s="52"/>
      <c r="X68" s="46">
        <v>0</v>
      </c>
      <c r="Y68" s="46">
        <v>2.0422634160368327</v>
      </c>
      <c r="Z68" s="46">
        <v>1.0926109275797056</v>
      </c>
      <c r="AA68" s="46">
        <v>1.0211317080184164</v>
      </c>
      <c r="AB68" s="46">
        <v>1.0211317080184164</v>
      </c>
      <c r="AC68" s="46">
        <v>1.123244878820258</v>
      </c>
      <c r="AD68" s="46">
        <v>0.51056585400920818</v>
      </c>
      <c r="AE68" s="46">
        <v>0.45950926860828734</v>
      </c>
      <c r="AF68" s="46">
        <v>0.40845268320736655</v>
      </c>
      <c r="AG68" s="46">
        <v>0.30633951240552487</v>
      </c>
      <c r="AH68" s="46">
        <v>0.20422634160368328</v>
      </c>
      <c r="AI68" s="46">
        <v>0.35739609780644571</v>
      </c>
      <c r="AJ68" s="46">
        <v>0.30633951240552487</v>
      </c>
      <c r="AK68" s="46">
        <v>0.30633951240552487</v>
      </c>
      <c r="AL68" s="46">
        <v>0.51056585400920818</v>
      </c>
      <c r="AM68" s="46">
        <v>0.40845268320736655</v>
      </c>
      <c r="AN68" s="46">
        <v>0.40845268320736655</v>
      </c>
      <c r="AO68" s="46">
        <v>0.39824136612718236</v>
      </c>
      <c r="AP68" s="46">
        <v>0.30633951240552487</v>
      </c>
      <c r="AQ68" s="46">
        <v>0.30633951240552487</v>
      </c>
      <c r="AR68" s="46">
        <v>0.30633951240552487</v>
      </c>
      <c r="AS68" s="46">
        <v>0.25528292700460409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17.968400000000003</v>
      </c>
      <c r="C69" s="21"/>
      <c r="D69" s="21"/>
      <c r="E69" s="21"/>
      <c r="F69" s="21"/>
      <c r="G69" s="21"/>
      <c r="H69" s="21"/>
      <c r="I69" s="21"/>
      <c r="J69" s="21">
        <v>6.0533632790567111</v>
      </c>
      <c r="K69" s="23">
        <f t="shared" si="17"/>
        <v>6.0533632790567111</v>
      </c>
      <c r="L69" s="22">
        <f t="shared" si="18"/>
        <v>11.360145087029764</v>
      </c>
      <c r="M69" s="39">
        <f t="shared" si="19"/>
        <v>17.413508366086475</v>
      </c>
      <c r="O69" s="37">
        <f t="shared" si="20"/>
        <v>-7.112701852891635</v>
      </c>
      <c r="P69" s="37">
        <f t="shared" si="13"/>
        <v>0.60533632790567105</v>
      </c>
      <c r="Q69" s="37">
        <f t="shared" si="14"/>
        <v>0</v>
      </c>
      <c r="R69" s="37">
        <f t="shared" si="15"/>
        <v>0</v>
      </c>
      <c r="S69" s="37">
        <f t="shared" si="16"/>
        <v>6.5073655249859641</v>
      </c>
      <c r="T69">
        <v>68</v>
      </c>
      <c r="U69" s="45">
        <f>IFERROR(-HLOOKUP($U$1,IEX!$W$2:$BH$98,T69,FALSE),0)</f>
        <v>0</v>
      </c>
      <c r="V69" s="46">
        <f t="shared" si="21"/>
        <v>11.360145087029764</v>
      </c>
      <c r="W69" s="52"/>
      <c r="X69" s="46">
        <v>0</v>
      </c>
      <c r="Y69" s="46">
        <v>2.0177877596855707</v>
      </c>
      <c r="Z69" s="46">
        <v>1.0795164514317803</v>
      </c>
      <c r="AA69" s="46">
        <v>1.0088938798427853</v>
      </c>
      <c r="AB69" s="46">
        <v>1.0088938798427853</v>
      </c>
      <c r="AC69" s="46">
        <v>1.1097832678270638</v>
      </c>
      <c r="AD69" s="46">
        <v>0.50444693992139267</v>
      </c>
      <c r="AE69" s="46">
        <v>0.45400224592925331</v>
      </c>
      <c r="AF69" s="46">
        <v>0.40355755193711418</v>
      </c>
      <c r="AG69" s="46">
        <v>0.30266816395283552</v>
      </c>
      <c r="AH69" s="46">
        <v>0.20177877596855709</v>
      </c>
      <c r="AI69" s="46">
        <v>0.35311285794497482</v>
      </c>
      <c r="AJ69" s="46">
        <v>0.30266816395283552</v>
      </c>
      <c r="AK69" s="46">
        <v>0.30266816395283552</v>
      </c>
      <c r="AL69" s="46">
        <v>0.50444693992139267</v>
      </c>
      <c r="AM69" s="46">
        <v>0.40355755193711418</v>
      </c>
      <c r="AN69" s="46">
        <v>0.40355755193711418</v>
      </c>
      <c r="AO69" s="46">
        <v>0.39346861313868625</v>
      </c>
      <c r="AP69" s="46">
        <v>0.30266816395283552</v>
      </c>
      <c r="AQ69" s="46">
        <v>0.30266816395283552</v>
      </c>
      <c r="AR69" s="46">
        <v>0.30266816395283552</v>
      </c>
      <c r="AS69" s="46">
        <v>0.25222346996069633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18.1936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18.254799999999999</v>
      </c>
      <c r="C71" s="21"/>
      <c r="D71" s="21"/>
      <c r="E71" s="21"/>
      <c r="F71" s="21"/>
      <c r="G71" s="21"/>
      <c r="H71" s="21"/>
      <c r="I71" s="21"/>
      <c r="J71" s="21">
        <v>6.1267902481104981</v>
      </c>
      <c r="K71" s="23">
        <f t="shared" si="17"/>
        <v>6.1267902481104981</v>
      </c>
      <c r="L71" s="22">
        <f t="shared" si="18"/>
        <v>11.49794303228737</v>
      </c>
      <c r="M71" s="39">
        <f t="shared" si="19"/>
        <v>17.624733280397869</v>
      </c>
      <c r="O71" s="37">
        <f t="shared" si="20"/>
        <v>-7.1989785415298355</v>
      </c>
      <c r="P71" s="37">
        <f t="shared" si="13"/>
        <v>0.61267902481104974</v>
      </c>
      <c r="Q71" s="37">
        <f t="shared" si="14"/>
        <v>0</v>
      </c>
      <c r="R71" s="37">
        <f t="shared" si="15"/>
        <v>0</v>
      </c>
      <c r="S71" s="37">
        <f t="shared" si="16"/>
        <v>6.5862995167187854</v>
      </c>
      <c r="T71">
        <v>70</v>
      </c>
      <c r="U71" s="45">
        <f>IFERROR(-HLOOKUP($U$1,IEX!$W$2:$BH$98,T71,FALSE),0)</f>
        <v>0</v>
      </c>
      <c r="V71" s="46">
        <f t="shared" si="21"/>
        <v>11.49794303228737</v>
      </c>
      <c r="W71" s="52"/>
      <c r="X71" s="46">
        <v>0</v>
      </c>
      <c r="Y71" s="46">
        <v>2.0422634160368327</v>
      </c>
      <c r="Z71" s="46">
        <v>1.0926109275797056</v>
      </c>
      <c r="AA71" s="46">
        <v>1.0211317080184164</v>
      </c>
      <c r="AB71" s="46">
        <v>1.0211317080184164</v>
      </c>
      <c r="AC71" s="46">
        <v>1.123244878820258</v>
      </c>
      <c r="AD71" s="46">
        <v>0.51056585400920818</v>
      </c>
      <c r="AE71" s="46">
        <v>0.45950926860828734</v>
      </c>
      <c r="AF71" s="46">
        <v>0.40845268320736655</v>
      </c>
      <c r="AG71" s="46">
        <v>0.30633951240552487</v>
      </c>
      <c r="AH71" s="46">
        <v>0.20422634160368328</v>
      </c>
      <c r="AI71" s="46">
        <v>0.35739609780644571</v>
      </c>
      <c r="AJ71" s="46">
        <v>0.30633951240552487</v>
      </c>
      <c r="AK71" s="46">
        <v>0.30633951240552487</v>
      </c>
      <c r="AL71" s="46">
        <v>0.51056585400920818</v>
      </c>
      <c r="AM71" s="46">
        <v>0.40845268320736655</v>
      </c>
      <c r="AN71" s="46">
        <v>0.40845268320736655</v>
      </c>
      <c r="AO71" s="46">
        <v>0.39824136612718236</v>
      </c>
      <c r="AP71" s="46">
        <v>0.30633951240552487</v>
      </c>
      <c r="AQ71" s="46">
        <v>0.30633951240552487</v>
      </c>
      <c r="AR71" s="46">
        <v>0.30633951240552487</v>
      </c>
      <c r="AS71" s="46">
        <v>0.25528292700460409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17.8828</v>
      </c>
      <c r="C72" s="21"/>
      <c r="D72" s="21"/>
      <c r="E72" s="21"/>
      <c r="F72" s="21"/>
      <c r="G72" s="21"/>
      <c r="H72" s="21"/>
      <c r="I72" s="21"/>
      <c r="J72" s="21">
        <v>6.0245255474452559</v>
      </c>
      <c r="K72" s="23">
        <f t="shared" si="17"/>
        <v>6.0245255474452559</v>
      </c>
      <c r="L72" s="22">
        <f t="shared" si="18"/>
        <v>11.306026277372267</v>
      </c>
      <c r="M72" s="39">
        <f t="shared" si="19"/>
        <v>17.330551824817523</v>
      </c>
      <c r="O72" s="37">
        <f t="shared" si="20"/>
        <v>-7.0788175182481758</v>
      </c>
      <c r="P72" s="37">
        <f t="shared" si="13"/>
        <v>0.60245255474452564</v>
      </c>
      <c r="Q72" s="37">
        <f t="shared" si="14"/>
        <v>0</v>
      </c>
      <c r="R72" s="37">
        <f t="shared" si="15"/>
        <v>0</v>
      </c>
      <c r="S72" s="37">
        <f t="shared" si="16"/>
        <v>6.4763649635036504</v>
      </c>
      <c r="T72">
        <v>71</v>
      </c>
      <c r="U72" s="45">
        <f>IFERROR(-HLOOKUP($U$1,IEX!$W$2:$BH$98,T72,FALSE),0)</f>
        <v>0</v>
      </c>
      <c r="V72" s="46">
        <f t="shared" si="21"/>
        <v>11.306026277372267</v>
      </c>
      <c r="W72" s="52"/>
      <c r="X72" s="46">
        <v>0</v>
      </c>
      <c r="Y72" s="46">
        <v>2.008175182481752</v>
      </c>
      <c r="Z72" s="46">
        <v>1.0743737226277374</v>
      </c>
      <c r="AA72" s="46">
        <v>1.004087591240876</v>
      </c>
      <c r="AB72" s="46">
        <v>1.004087591240876</v>
      </c>
      <c r="AC72" s="46">
        <v>1.1044963503649639</v>
      </c>
      <c r="AD72" s="46">
        <v>0.50204379562043799</v>
      </c>
      <c r="AE72" s="46">
        <v>0.45183941605839417</v>
      </c>
      <c r="AF72" s="46">
        <v>0.40163503649635046</v>
      </c>
      <c r="AG72" s="46">
        <v>0.30122627737226282</v>
      </c>
      <c r="AH72" s="46">
        <v>0.20081751824817523</v>
      </c>
      <c r="AI72" s="46">
        <v>0.35143065693430664</v>
      </c>
      <c r="AJ72" s="46">
        <v>0.30122627737226282</v>
      </c>
      <c r="AK72" s="46">
        <v>0.30122627737226282</v>
      </c>
      <c r="AL72" s="46">
        <v>0.50204379562043799</v>
      </c>
      <c r="AM72" s="46">
        <v>0.40163503649635046</v>
      </c>
      <c r="AN72" s="46">
        <v>0.40163503649635046</v>
      </c>
      <c r="AO72" s="46">
        <v>0.3915941605839417</v>
      </c>
      <c r="AP72" s="46">
        <v>0.30122627737226282</v>
      </c>
      <c r="AQ72" s="46">
        <v>0.30122627737226282</v>
      </c>
      <c r="AR72" s="46">
        <v>0.30122627737226282</v>
      </c>
      <c r="AS72" s="46">
        <v>0.251021897810219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17.6236</v>
      </c>
      <c r="C73" s="21"/>
      <c r="D73" s="21"/>
      <c r="E73" s="21"/>
      <c r="F73" s="21"/>
      <c r="G73" s="21"/>
      <c r="H73" s="21"/>
      <c r="I73" s="21"/>
      <c r="J73" s="21">
        <v>5.9372038180797322</v>
      </c>
      <c r="K73" s="23">
        <f t="shared" si="17"/>
        <v>5.9372038180797322</v>
      </c>
      <c r="L73" s="22">
        <f t="shared" si="18"/>
        <v>11.142152498596296</v>
      </c>
      <c r="M73" s="39">
        <f t="shared" si="19"/>
        <v>17.079356316676026</v>
      </c>
      <c r="O73" s="37">
        <f t="shared" si="20"/>
        <v>-6.976214486243685</v>
      </c>
      <c r="P73" s="37">
        <f t="shared" si="13"/>
        <v>0.59372038180797315</v>
      </c>
      <c r="Q73" s="37">
        <f t="shared" si="14"/>
        <v>0</v>
      </c>
      <c r="R73" s="37">
        <f t="shared" si="15"/>
        <v>0</v>
      </c>
      <c r="S73" s="37">
        <f t="shared" si="16"/>
        <v>6.382494104435712</v>
      </c>
      <c r="T73">
        <v>72</v>
      </c>
      <c r="U73" s="45">
        <f>IFERROR(-HLOOKUP($U$1,IEX!$W$2:$BH$98,T73,FALSE),0)</f>
        <v>0</v>
      </c>
      <c r="V73" s="46">
        <f t="shared" si="21"/>
        <v>11.142152498596296</v>
      </c>
      <c r="W73" s="52"/>
      <c r="X73" s="46">
        <v>0</v>
      </c>
      <c r="Y73" s="46">
        <v>1.9790679393599104</v>
      </c>
      <c r="Z73" s="46">
        <v>1.0588013475575522</v>
      </c>
      <c r="AA73" s="46">
        <v>0.98953396967995522</v>
      </c>
      <c r="AB73" s="46">
        <v>0.98953396967995522</v>
      </c>
      <c r="AC73" s="46">
        <v>1.0884873666479509</v>
      </c>
      <c r="AD73" s="46">
        <v>0.49476698483997761</v>
      </c>
      <c r="AE73" s="46">
        <v>0.44529028635597984</v>
      </c>
      <c r="AF73" s="46">
        <v>0.39581358787198212</v>
      </c>
      <c r="AG73" s="46">
        <v>0.29686019090398658</v>
      </c>
      <c r="AH73" s="46">
        <v>0.19790679393599106</v>
      </c>
      <c r="AI73" s="46">
        <v>0.34633688938798429</v>
      </c>
      <c r="AJ73" s="46">
        <v>0.29686019090398658</v>
      </c>
      <c r="AK73" s="46">
        <v>0.29686019090398658</v>
      </c>
      <c r="AL73" s="46">
        <v>0.49476698483997761</v>
      </c>
      <c r="AM73" s="46">
        <v>0.39581358787198212</v>
      </c>
      <c r="AN73" s="46">
        <v>0.39581358787198212</v>
      </c>
      <c r="AO73" s="46">
        <v>0.38591824817518255</v>
      </c>
      <c r="AP73" s="46">
        <v>0.29686019090398658</v>
      </c>
      <c r="AQ73" s="46">
        <v>0.29686019090398658</v>
      </c>
      <c r="AR73" s="46">
        <v>0.29686019090398658</v>
      </c>
      <c r="AS73" s="46">
        <v>0.2473834924199888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17.288400000000003</v>
      </c>
      <c r="C74" s="21"/>
      <c r="D74" s="21"/>
      <c r="E74" s="21"/>
      <c r="F74" s="21"/>
      <c r="G74" s="21"/>
      <c r="H74" s="21"/>
      <c r="I74" s="21"/>
      <c r="J74" s="21">
        <v>5.8242784952274027</v>
      </c>
      <c r="K74" s="23">
        <f t="shared" si="17"/>
        <v>5.8242784952274027</v>
      </c>
      <c r="L74" s="22">
        <f t="shared" si="18"/>
        <v>10.930229309376761</v>
      </c>
      <c r="M74" s="39">
        <f t="shared" si="19"/>
        <v>16.754507804604163</v>
      </c>
      <c r="O74" s="37">
        <f t="shared" si="20"/>
        <v>-6.8435272318921978</v>
      </c>
      <c r="P74" s="37">
        <f t="shared" si="13"/>
        <v>0.58242784952274018</v>
      </c>
      <c r="Q74" s="37">
        <f t="shared" si="14"/>
        <v>0</v>
      </c>
      <c r="R74" s="37">
        <f t="shared" si="15"/>
        <v>0</v>
      </c>
      <c r="S74" s="37">
        <f t="shared" si="16"/>
        <v>6.2610993823694576</v>
      </c>
      <c r="T74">
        <v>73</v>
      </c>
      <c r="U74" s="45">
        <f>IFERROR(-HLOOKUP($U$1,IEX!$W$2:$BH$98,T74,FALSE),0)</f>
        <v>0</v>
      </c>
      <c r="V74" s="46">
        <f t="shared" si="21"/>
        <v>10.930229309376761</v>
      </c>
      <c r="W74" s="52"/>
      <c r="X74" s="46">
        <v>0</v>
      </c>
      <c r="Y74" s="46">
        <v>1.9414261650758009</v>
      </c>
      <c r="Z74" s="46">
        <v>1.0386629983155535</v>
      </c>
      <c r="AA74" s="46">
        <v>0.97071308253790045</v>
      </c>
      <c r="AB74" s="46">
        <v>0.97071308253790045</v>
      </c>
      <c r="AC74" s="46">
        <v>1.0677843907916904</v>
      </c>
      <c r="AD74" s="46">
        <v>0.48535654126895023</v>
      </c>
      <c r="AE74" s="46">
        <v>0.43682088714205514</v>
      </c>
      <c r="AF74" s="46">
        <v>0.38828523301516016</v>
      </c>
      <c r="AG74" s="46">
        <v>0.29121392476137009</v>
      </c>
      <c r="AH74" s="46">
        <v>0.19414261650758008</v>
      </c>
      <c r="AI74" s="46">
        <v>0.33974957888826512</v>
      </c>
      <c r="AJ74" s="46">
        <v>0.29121392476137009</v>
      </c>
      <c r="AK74" s="46">
        <v>0.29121392476137009</v>
      </c>
      <c r="AL74" s="46">
        <v>0.48535654126895023</v>
      </c>
      <c r="AM74" s="46">
        <v>0.38828523301516016</v>
      </c>
      <c r="AN74" s="46">
        <v>0.38828523301516016</v>
      </c>
      <c r="AO74" s="46">
        <v>0.37857810218978116</v>
      </c>
      <c r="AP74" s="46">
        <v>0.29121392476137009</v>
      </c>
      <c r="AQ74" s="46">
        <v>0.29121392476137009</v>
      </c>
      <c r="AR74" s="46">
        <v>0.29121392476137009</v>
      </c>
      <c r="AS74" s="46">
        <v>0.24267827063447511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18.312799999999999</v>
      </c>
      <c r="C75" s="21"/>
      <c r="D75" s="21"/>
      <c r="E75" s="21"/>
      <c r="F75" s="21"/>
      <c r="G75" s="21"/>
      <c r="H75" s="21"/>
      <c r="I75" s="21"/>
      <c r="J75" s="21">
        <v>6.1267902481104981</v>
      </c>
      <c r="K75" s="23">
        <f t="shared" si="17"/>
        <v>6.1267902481104981</v>
      </c>
      <c r="L75" s="22">
        <f t="shared" si="18"/>
        <v>11.49794303228737</v>
      </c>
      <c r="M75" s="39">
        <f t="shared" si="19"/>
        <v>17.624733280397869</v>
      </c>
      <c r="O75" s="37">
        <f t="shared" si="20"/>
        <v>-7.1989785415298355</v>
      </c>
      <c r="P75" s="37">
        <f t="shared" si="13"/>
        <v>0.61267902481104974</v>
      </c>
      <c r="Q75" s="37">
        <f t="shared" si="14"/>
        <v>0</v>
      </c>
      <c r="R75" s="37">
        <f t="shared" si="15"/>
        <v>0</v>
      </c>
      <c r="S75" s="37">
        <f t="shared" si="16"/>
        <v>6.5862995167187854</v>
      </c>
      <c r="T75">
        <v>74</v>
      </c>
      <c r="U75" s="45">
        <f>IFERROR(-HLOOKUP($U$1,IEX!$W$2:$BH$98,T75,FALSE),0)</f>
        <v>0</v>
      </c>
      <c r="V75" s="46">
        <f t="shared" si="21"/>
        <v>11.49794303228737</v>
      </c>
      <c r="W75" s="52"/>
      <c r="X75" s="46">
        <v>0</v>
      </c>
      <c r="Y75" s="46">
        <v>2.0422634160368327</v>
      </c>
      <c r="Z75" s="46">
        <v>1.0926109275797056</v>
      </c>
      <c r="AA75" s="46">
        <v>1.0211317080184164</v>
      </c>
      <c r="AB75" s="46">
        <v>1.0211317080184164</v>
      </c>
      <c r="AC75" s="46">
        <v>1.123244878820258</v>
      </c>
      <c r="AD75" s="46">
        <v>0.51056585400920818</v>
      </c>
      <c r="AE75" s="46">
        <v>0.45950926860828734</v>
      </c>
      <c r="AF75" s="46">
        <v>0.40845268320736655</v>
      </c>
      <c r="AG75" s="46">
        <v>0.30633951240552487</v>
      </c>
      <c r="AH75" s="46">
        <v>0.20422634160368328</v>
      </c>
      <c r="AI75" s="46">
        <v>0.35739609780644571</v>
      </c>
      <c r="AJ75" s="46">
        <v>0.30633951240552487</v>
      </c>
      <c r="AK75" s="46">
        <v>0.30633951240552487</v>
      </c>
      <c r="AL75" s="46">
        <v>0.51056585400920818</v>
      </c>
      <c r="AM75" s="46">
        <v>0.40845268320736655</v>
      </c>
      <c r="AN75" s="46">
        <v>0.40845268320736655</v>
      </c>
      <c r="AO75" s="46">
        <v>0.39824136612718236</v>
      </c>
      <c r="AP75" s="46">
        <v>0.30633951240552487</v>
      </c>
      <c r="AQ75" s="46">
        <v>0.30633951240552487</v>
      </c>
      <c r="AR75" s="46">
        <v>0.30633951240552487</v>
      </c>
      <c r="AS75" s="46">
        <v>0.25528292700460409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17.2988</v>
      </c>
      <c r="C76" s="21"/>
      <c r="D76" s="21"/>
      <c r="E76" s="21"/>
      <c r="F76" s="21"/>
      <c r="G76" s="21"/>
      <c r="H76" s="21"/>
      <c r="I76" s="21"/>
      <c r="J76" s="21">
        <v>5.8277821448624376</v>
      </c>
      <c r="K76" s="23">
        <f t="shared" si="17"/>
        <v>5.8277821448624376</v>
      </c>
      <c r="L76" s="22">
        <f t="shared" si="18"/>
        <v>10.93680449185851</v>
      </c>
      <c r="M76" s="39">
        <f t="shared" si="19"/>
        <v>16.764586636720949</v>
      </c>
      <c r="O76" s="37">
        <f t="shared" si="20"/>
        <v>-6.8476440202133642</v>
      </c>
      <c r="P76" s="37">
        <f t="shared" si="13"/>
        <v>0.58277821448624367</v>
      </c>
      <c r="Q76" s="37">
        <f t="shared" si="14"/>
        <v>0</v>
      </c>
      <c r="R76" s="37">
        <f t="shared" si="15"/>
        <v>0</v>
      </c>
      <c r="S76" s="37">
        <f t="shared" si="16"/>
        <v>6.2648658057271209</v>
      </c>
      <c r="T76">
        <v>75</v>
      </c>
      <c r="U76" s="45">
        <f>IFERROR(-HLOOKUP($U$1,IEX!$W$2:$BH$98,T76,FALSE),0)</f>
        <v>0</v>
      </c>
      <c r="V76" s="46">
        <f t="shared" si="21"/>
        <v>10.93680449185851</v>
      </c>
      <c r="W76" s="52"/>
      <c r="X76" s="46">
        <v>0</v>
      </c>
      <c r="Y76" s="46">
        <v>1.9425940482874793</v>
      </c>
      <c r="Z76" s="46">
        <v>1.0392878158338015</v>
      </c>
      <c r="AA76" s="46">
        <v>0.97129702414373964</v>
      </c>
      <c r="AB76" s="46">
        <v>0.97129702414373964</v>
      </c>
      <c r="AC76" s="46">
        <v>1.0684267265581138</v>
      </c>
      <c r="AD76" s="46">
        <v>0.48564851207186982</v>
      </c>
      <c r="AE76" s="46">
        <v>0.43708366086468287</v>
      </c>
      <c r="AF76" s="46">
        <v>0.38851880965749591</v>
      </c>
      <c r="AG76" s="46">
        <v>0.29138910724312184</v>
      </c>
      <c r="AH76" s="46">
        <v>0.19425940482874796</v>
      </c>
      <c r="AI76" s="46">
        <v>0.33995395845030885</v>
      </c>
      <c r="AJ76" s="46">
        <v>0.29138910724312184</v>
      </c>
      <c r="AK76" s="46">
        <v>0.29138910724312184</v>
      </c>
      <c r="AL76" s="46">
        <v>0.48564851207186982</v>
      </c>
      <c r="AM76" s="46">
        <v>0.38851880965749591</v>
      </c>
      <c r="AN76" s="46">
        <v>0.38851880965749591</v>
      </c>
      <c r="AO76" s="46">
        <v>0.37880583941605844</v>
      </c>
      <c r="AP76" s="46">
        <v>0.29138910724312184</v>
      </c>
      <c r="AQ76" s="46">
        <v>0.29138910724312184</v>
      </c>
      <c r="AR76" s="46">
        <v>0.29138910724312184</v>
      </c>
      <c r="AS76" s="46">
        <v>0.24282425603593491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17.623200000000001</v>
      </c>
      <c r="C77" s="21"/>
      <c r="D77" s="21"/>
      <c r="E77" s="21"/>
      <c r="F77" s="21"/>
      <c r="G77" s="21"/>
      <c r="H77" s="21"/>
      <c r="I77" s="21"/>
      <c r="J77" s="21">
        <v>5.9370690623245377</v>
      </c>
      <c r="K77" s="23">
        <f t="shared" si="17"/>
        <v>5.9370690623245377</v>
      </c>
      <c r="L77" s="22">
        <f t="shared" si="18"/>
        <v>11.141899606962387</v>
      </c>
      <c r="M77" s="39">
        <f t="shared" si="19"/>
        <v>17.078968669286922</v>
      </c>
      <c r="O77" s="37">
        <f t="shared" si="20"/>
        <v>-6.9760561482313319</v>
      </c>
      <c r="P77" s="37">
        <f t="shared" si="13"/>
        <v>0.5937069062324537</v>
      </c>
      <c r="Q77" s="37">
        <f t="shared" si="14"/>
        <v>0</v>
      </c>
      <c r="R77" s="37">
        <f t="shared" si="15"/>
        <v>0</v>
      </c>
      <c r="S77" s="37">
        <f t="shared" si="16"/>
        <v>6.3823492419988783</v>
      </c>
      <c r="T77">
        <v>76</v>
      </c>
      <c r="U77" s="45">
        <f>IFERROR(-HLOOKUP($U$1,IEX!$W$2:$BH$98,T77,FALSE),0)</f>
        <v>0</v>
      </c>
      <c r="V77" s="46">
        <f t="shared" si="21"/>
        <v>11.141899606962387</v>
      </c>
      <c r="W77" s="52"/>
      <c r="X77" s="46">
        <v>0</v>
      </c>
      <c r="Y77" s="46">
        <v>1.9790230207748458</v>
      </c>
      <c r="Z77" s="46">
        <v>1.0587773161145426</v>
      </c>
      <c r="AA77" s="46">
        <v>0.98951151038742291</v>
      </c>
      <c r="AB77" s="46">
        <v>0.98951151038742291</v>
      </c>
      <c r="AC77" s="46">
        <v>1.0884626614261652</v>
      </c>
      <c r="AD77" s="46">
        <v>0.49475575519371146</v>
      </c>
      <c r="AE77" s="46">
        <v>0.44528017967434036</v>
      </c>
      <c r="AF77" s="46">
        <v>0.39580460415496921</v>
      </c>
      <c r="AG77" s="46">
        <v>0.29685345311622685</v>
      </c>
      <c r="AH77" s="46">
        <v>0.1979023020774846</v>
      </c>
      <c r="AI77" s="46">
        <v>0.34632902863559806</v>
      </c>
      <c r="AJ77" s="46">
        <v>0.29685345311622685</v>
      </c>
      <c r="AK77" s="46">
        <v>0.29685345311622685</v>
      </c>
      <c r="AL77" s="46">
        <v>0.49475575519371146</v>
      </c>
      <c r="AM77" s="46">
        <v>0.39580460415496921</v>
      </c>
      <c r="AN77" s="46">
        <v>0.39580460415496921</v>
      </c>
      <c r="AO77" s="46">
        <v>0.38590948905109496</v>
      </c>
      <c r="AP77" s="46">
        <v>0.29685345311622685</v>
      </c>
      <c r="AQ77" s="46">
        <v>0.29685345311622685</v>
      </c>
      <c r="AR77" s="46">
        <v>0.29685345311622685</v>
      </c>
      <c r="AS77" s="46">
        <v>0.24737787759685573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18.462799999999998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18.303599999999999</v>
      </c>
      <c r="C79" s="21"/>
      <c r="D79" s="21"/>
      <c r="E79" s="21"/>
      <c r="F79" s="21"/>
      <c r="G79" s="21"/>
      <c r="H79" s="21"/>
      <c r="I79" s="21"/>
      <c r="J79" s="21">
        <v>6.1267902481104981</v>
      </c>
      <c r="K79" s="23">
        <f t="shared" si="17"/>
        <v>6.1267902481104981</v>
      </c>
      <c r="L79" s="22">
        <f t="shared" si="18"/>
        <v>11.49794303228737</v>
      </c>
      <c r="M79" s="39">
        <f t="shared" si="19"/>
        <v>17.624733280397869</v>
      </c>
      <c r="O79" s="37">
        <f t="shared" si="20"/>
        <v>-7.1989785415298355</v>
      </c>
      <c r="P79" s="37">
        <f t="shared" si="13"/>
        <v>0.61267902481104974</v>
      </c>
      <c r="Q79" s="37">
        <f t="shared" si="14"/>
        <v>0</v>
      </c>
      <c r="R79" s="37">
        <f t="shared" si="15"/>
        <v>0</v>
      </c>
      <c r="S79" s="37">
        <f t="shared" si="16"/>
        <v>6.5862995167187854</v>
      </c>
      <c r="T79">
        <v>78</v>
      </c>
      <c r="U79" s="45">
        <f>IFERROR(-HLOOKUP($U$1,IEX!$W$2:$BH$98,T79,FALSE),0)</f>
        <v>0</v>
      </c>
      <c r="V79" s="46">
        <f t="shared" si="21"/>
        <v>11.49794303228737</v>
      </c>
      <c r="W79" s="52"/>
      <c r="X79" s="46">
        <v>0</v>
      </c>
      <c r="Y79" s="46">
        <v>2.0422634160368327</v>
      </c>
      <c r="Z79" s="46">
        <v>1.0926109275797056</v>
      </c>
      <c r="AA79" s="46">
        <v>1.0211317080184164</v>
      </c>
      <c r="AB79" s="46">
        <v>1.0211317080184164</v>
      </c>
      <c r="AC79" s="46">
        <v>1.123244878820258</v>
      </c>
      <c r="AD79" s="46">
        <v>0.51056585400920818</v>
      </c>
      <c r="AE79" s="46">
        <v>0.45950926860828734</v>
      </c>
      <c r="AF79" s="46">
        <v>0.40845268320736655</v>
      </c>
      <c r="AG79" s="46">
        <v>0.30633951240552487</v>
      </c>
      <c r="AH79" s="46">
        <v>0.20422634160368328</v>
      </c>
      <c r="AI79" s="46">
        <v>0.35739609780644571</v>
      </c>
      <c r="AJ79" s="46">
        <v>0.30633951240552487</v>
      </c>
      <c r="AK79" s="46">
        <v>0.30633951240552487</v>
      </c>
      <c r="AL79" s="46">
        <v>0.51056585400920818</v>
      </c>
      <c r="AM79" s="46">
        <v>0.40845268320736655</v>
      </c>
      <c r="AN79" s="46">
        <v>0.40845268320736655</v>
      </c>
      <c r="AO79" s="46">
        <v>0.39824136612718236</v>
      </c>
      <c r="AP79" s="46">
        <v>0.30633951240552487</v>
      </c>
      <c r="AQ79" s="46">
        <v>0.30633951240552487</v>
      </c>
      <c r="AR79" s="46">
        <v>0.30633951240552487</v>
      </c>
      <c r="AS79" s="46">
        <v>0.25528292700460409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16.7776</v>
      </c>
      <c r="C80" s="21"/>
      <c r="D80" s="21"/>
      <c r="E80" s="21"/>
      <c r="F80" s="21"/>
      <c r="G80" s="21"/>
      <c r="H80" s="21"/>
      <c r="I80" s="21"/>
      <c r="J80" s="21">
        <v>5.6521953958450322</v>
      </c>
      <c r="K80" s="23">
        <f t="shared" si="17"/>
        <v>5.6521953958450322</v>
      </c>
      <c r="L80" s="22">
        <f t="shared" si="18"/>
        <v>10.607286692869179</v>
      </c>
      <c r="M80" s="39">
        <f t="shared" si="19"/>
        <v>16.259482088714211</v>
      </c>
      <c r="O80" s="37">
        <f t="shared" si="20"/>
        <v>-6.6413295901179126</v>
      </c>
      <c r="P80" s="37">
        <f t="shared" si="13"/>
        <v>0.56521953958450311</v>
      </c>
      <c r="Q80" s="37">
        <f t="shared" si="14"/>
        <v>0</v>
      </c>
      <c r="R80" s="37">
        <f t="shared" si="15"/>
        <v>0</v>
      </c>
      <c r="S80" s="37">
        <f t="shared" si="16"/>
        <v>6.0761100505334094</v>
      </c>
      <c r="T80">
        <v>79</v>
      </c>
      <c r="U80" s="45">
        <f>IFERROR(-HLOOKUP($U$1,IEX!$W$2:$BH$98,T80,FALSE),0)</f>
        <v>0</v>
      </c>
      <c r="V80" s="46">
        <f t="shared" si="21"/>
        <v>10.607286692869179</v>
      </c>
      <c r="W80" s="52"/>
      <c r="X80" s="46">
        <v>0</v>
      </c>
      <c r="Y80" s="46">
        <v>1.8840651319483441</v>
      </c>
      <c r="Z80" s="46">
        <v>1.0079748455923641</v>
      </c>
      <c r="AA80" s="46">
        <v>0.94203256597417206</v>
      </c>
      <c r="AB80" s="46">
        <v>0.94203256597417206</v>
      </c>
      <c r="AC80" s="46">
        <v>1.0362358225715891</v>
      </c>
      <c r="AD80" s="46">
        <v>0.47101628298708603</v>
      </c>
      <c r="AE80" s="46">
        <v>0.42391465468837736</v>
      </c>
      <c r="AF80" s="46">
        <v>0.37681302638966879</v>
      </c>
      <c r="AG80" s="46">
        <v>0.28260976979225155</v>
      </c>
      <c r="AH80" s="46">
        <v>0.1884065131948344</v>
      </c>
      <c r="AI80" s="46">
        <v>0.32971139809096017</v>
      </c>
      <c r="AJ80" s="46">
        <v>0.28260976979225155</v>
      </c>
      <c r="AK80" s="46">
        <v>0.28260976979225155</v>
      </c>
      <c r="AL80" s="46">
        <v>0.47101628298708603</v>
      </c>
      <c r="AM80" s="46">
        <v>0.37681302638966879</v>
      </c>
      <c r="AN80" s="46">
        <v>0.37681302638966879</v>
      </c>
      <c r="AO80" s="46">
        <v>0.36739270072992702</v>
      </c>
      <c r="AP80" s="46">
        <v>0.28260976979225155</v>
      </c>
      <c r="AQ80" s="46">
        <v>0.28260976979225155</v>
      </c>
      <c r="AR80" s="46">
        <v>0.28260976979225155</v>
      </c>
      <c r="AS80" s="46">
        <v>0.23550814149354302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18.674799999999998</v>
      </c>
      <c r="C81" s="21"/>
      <c r="D81" s="21"/>
      <c r="E81" s="21"/>
      <c r="F81" s="21"/>
      <c r="G81" s="21"/>
      <c r="H81" s="21"/>
      <c r="I81" s="21"/>
      <c r="J81" s="21">
        <v>6.1267902481104981</v>
      </c>
      <c r="K81" s="23">
        <f t="shared" si="17"/>
        <v>6.1267902481104981</v>
      </c>
      <c r="L81" s="22">
        <f t="shared" si="18"/>
        <v>11.49794303228737</v>
      </c>
      <c r="M81" s="39">
        <f t="shared" si="19"/>
        <v>17.624733280397869</v>
      </c>
      <c r="O81" s="37">
        <f t="shared" si="20"/>
        <v>-7.1989785415298355</v>
      </c>
      <c r="P81" s="37">
        <f t="shared" si="13"/>
        <v>0.61267902481104974</v>
      </c>
      <c r="Q81" s="37">
        <f t="shared" si="14"/>
        <v>0</v>
      </c>
      <c r="R81" s="37">
        <f t="shared" si="15"/>
        <v>0</v>
      </c>
      <c r="S81" s="37">
        <f t="shared" si="16"/>
        <v>6.5862995167187854</v>
      </c>
      <c r="T81">
        <v>80</v>
      </c>
      <c r="U81" s="45">
        <f>IFERROR(-HLOOKUP($U$1,IEX!$W$2:$BH$98,T81,FALSE),0)</f>
        <v>0</v>
      </c>
      <c r="V81" s="46">
        <f t="shared" si="21"/>
        <v>11.49794303228737</v>
      </c>
      <c r="W81" s="52"/>
      <c r="X81" s="46">
        <v>0</v>
      </c>
      <c r="Y81" s="46">
        <v>2.0422634160368327</v>
      </c>
      <c r="Z81" s="46">
        <v>1.0926109275797056</v>
      </c>
      <c r="AA81" s="46">
        <v>1.0211317080184164</v>
      </c>
      <c r="AB81" s="46">
        <v>1.0211317080184164</v>
      </c>
      <c r="AC81" s="46">
        <v>1.123244878820258</v>
      </c>
      <c r="AD81" s="46">
        <v>0.51056585400920818</v>
      </c>
      <c r="AE81" s="46">
        <v>0.45950926860828734</v>
      </c>
      <c r="AF81" s="46">
        <v>0.40845268320736655</v>
      </c>
      <c r="AG81" s="46">
        <v>0.30633951240552487</v>
      </c>
      <c r="AH81" s="46">
        <v>0.20422634160368328</v>
      </c>
      <c r="AI81" s="46">
        <v>0.35739609780644571</v>
      </c>
      <c r="AJ81" s="46">
        <v>0.30633951240552487</v>
      </c>
      <c r="AK81" s="46">
        <v>0.30633951240552487</v>
      </c>
      <c r="AL81" s="46">
        <v>0.51056585400920818</v>
      </c>
      <c r="AM81" s="46">
        <v>0.40845268320736655</v>
      </c>
      <c r="AN81" s="46">
        <v>0.40845268320736655</v>
      </c>
      <c r="AO81" s="46">
        <v>0.39824136612718236</v>
      </c>
      <c r="AP81" s="46">
        <v>0.30633951240552487</v>
      </c>
      <c r="AQ81" s="46">
        <v>0.30633951240552487</v>
      </c>
      <c r="AR81" s="46">
        <v>0.30633951240552487</v>
      </c>
      <c r="AS81" s="46">
        <v>0.25528292700460409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17.910799999999998</v>
      </c>
      <c r="C82" s="21"/>
      <c r="D82" s="21"/>
      <c r="E82" s="21"/>
      <c r="F82" s="21"/>
      <c r="G82" s="21"/>
      <c r="H82" s="21"/>
      <c r="I82" s="21"/>
      <c r="J82" s="21">
        <v>6.0339584503088162</v>
      </c>
      <c r="K82" s="23">
        <f t="shared" si="17"/>
        <v>6.0339584503088162</v>
      </c>
      <c r="L82" s="22">
        <f t="shared" si="18"/>
        <v>11.323728691746211</v>
      </c>
      <c r="M82" s="39">
        <f t="shared" si="19"/>
        <v>17.357687142055028</v>
      </c>
      <c r="O82" s="37">
        <f t="shared" si="20"/>
        <v>-7.089901179112859</v>
      </c>
      <c r="P82" s="37">
        <f t="shared" si="13"/>
        <v>0.60339584503088151</v>
      </c>
      <c r="Q82" s="37">
        <f t="shared" si="14"/>
        <v>0</v>
      </c>
      <c r="R82" s="37">
        <f t="shared" si="15"/>
        <v>0</v>
      </c>
      <c r="S82" s="37">
        <f t="shared" si="16"/>
        <v>6.4865053340819774</v>
      </c>
      <c r="T82">
        <v>81</v>
      </c>
      <c r="U82" s="45">
        <f>IFERROR(-HLOOKUP($U$1,IEX!$W$2:$BH$98,T82,FALSE),0)</f>
        <v>0</v>
      </c>
      <c r="V82" s="46">
        <f t="shared" si="21"/>
        <v>11.323728691746211</v>
      </c>
      <c r="W82" s="52"/>
      <c r="X82" s="46">
        <v>0</v>
      </c>
      <c r="Y82" s="46">
        <v>2.0113194834362722</v>
      </c>
      <c r="Z82" s="46">
        <v>1.0760559236384055</v>
      </c>
      <c r="AA82" s="46">
        <v>1.0056597417181361</v>
      </c>
      <c r="AB82" s="46">
        <v>1.0056597417181361</v>
      </c>
      <c r="AC82" s="46">
        <v>1.1062257158899496</v>
      </c>
      <c r="AD82" s="46">
        <v>0.50282987085906805</v>
      </c>
      <c r="AE82" s="46">
        <v>0.45254688377316121</v>
      </c>
      <c r="AF82" s="46">
        <v>0.40226389668725443</v>
      </c>
      <c r="AG82" s="46">
        <v>0.30169792251544075</v>
      </c>
      <c r="AH82" s="46">
        <v>0.20113194834362721</v>
      </c>
      <c r="AI82" s="46">
        <v>0.35198090960134759</v>
      </c>
      <c r="AJ82" s="46">
        <v>0.30169792251544075</v>
      </c>
      <c r="AK82" s="46">
        <v>0.30169792251544075</v>
      </c>
      <c r="AL82" s="46">
        <v>0.50282987085906805</v>
      </c>
      <c r="AM82" s="46">
        <v>0.40226389668725443</v>
      </c>
      <c r="AN82" s="46">
        <v>0.40226389668725443</v>
      </c>
      <c r="AO82" s="46">
        <v>0.39220729927007303</v>
      </c>
      <c r="AP82" s="46">
        <v>0.30169792251544075</v>
      </c>
      <c r="AQ82" s="46">
        <v>0.30169792251544075</v>
      </c>
      <c r="AR82" s="46">
        <v>0.30169792251544075</v>
      </c>
      <c r="AS82" s="46">
        <v>0.25141493542953403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16.622400000000003</v>
      </c>
      <c r="C83" s="21"/>
      <c r="D83" s="21"/>
      <c r="E83" s="21"/>
      <c r="F83" s="21"/>
      <c r="G83" s="21"/>
      <c r="H83" s="21"/>
      <c r="I83" s="21"/>
      <c r="J83" s="21">
        <v>5.5999101628298726</v>
      </c>
      <c r="K83" s="23">
        <f t="shared" si="17"/>
        <v>5.5999101628298726</v>
      </c>
      <c r="L83" s="22">
        <f t="shared" si="18"/>
        <v>10.509164738910725</v>
      </c>
      <c r="M83" s="39">
        <f t="shared" si="19"/>
        <v>16.109074901740598</v>
      </c>
      <c r="O83" s="37">
        <f t="shared" si="20"/>
        <v>-6.5798944413251004</v>
      </c>
      <c r="P83" s="37">
        <f t="shared" si="13"/>
        <v>0.5599910162829872</v>
      </c>
      <c r="Q83" s="37">
        <f t="shared" si="14"/>
        <v>0</v>
      </c>
      <c r="R83" s="37">
        <f t="shared" si="15"/>
        <v>0</v>
      </c>
      <c r="S83" s="37">
        <f t="shared" si="16"/>
        <v>6.0199034250421128</v>
      </c>
      <c r="T83">
        <v>82</v>
      </c>
      <c r="U83" s="45">
        <f>IFERROR(-HLOOKUP($U$1,IEX!$W$2:$BH$98,T83,FALSE),0)</f>
        <v>0</v>
      </c>
      <c r="V83" s="46">
        <f t="shared" si="21"/>
        <v>10.509164738910725</v>
      </c>
      <c r="W83" s="52"/>
      <c r="X83" s="46">
        <v>0</v>
      </c>
      <c r="Y83" s="46">
        <v>1.866636720943291</v>
      </c>
      <c r="Z83" s="46">
        <v>0.99865064570466078</v>
      </c>
      <c r="AA83" s="46">
        <v>0.93331836047164551</v>
      </c>
      <c r="AB83" s="46">
        <v>0.93331836047164551</v>
      </c>
      <c r="AC83" s="46">
        <v>1.02665019651881</v>
      </c>
      <c r="AD83" s="46">
        <v>0.46665918023582276</v>
      </c>
      <c r="AE83" s="46">
        <v>0.41999326221224048</v>
      </c>
      <c r="AF83" s="46">
        <v>0.37332734418865821</v>
      </c>
      <c r="AG83" s="46">
        <v>0.2799955081414936</v>
      </c>
      <c r="AH83" s="46">
        <v>0.1866636720943291</v>
      </c>
      <c r="AI83" s="46">
        <v>0.32666142616507593</v>
      </c>
      <c r="AJ83" s="46">
        <v>0.2799955081414936</v>
      </c>
      <c r="AK83" s="46">
        <v>0.2799955081414936</v>
      </c>
      <c r="AL83" s="46">
        <v>0.46665918023582276</v>
      </c>
      <c r="AM83" s="46">
        <v>0.37332734418865821</v>
      </c>
      <c r="AN83" s="46">
        <v>0.37332734418865821</v>
      </c>
      <c r="AO83" s="46">
        <v>0.36399416058394168</v>
      </c>
      <c r="AP83" s="46">
        <v>0.2799955081414936</v>
      </c>
      <c r="AQ83" s="46">
        <v>0.2799955081414936</v>
      </c>
      <c r="AR83" s="46">
        <v>0.2799955081414936</v>
      </c>
      <c r="AS83" s="46">
        <v>0.23332959011791138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17.494400000000002</v>
      </c>
      <c r="C84" s="21"/>
      <c r="D84" s="21"/>
      <c r="E84" s="21"/>
      <c r="F84" s="21"/>
      <c r="G84" s="21"/>
      <c r="H84" s="21"/>
      <c r="I84" s="21"/>
      <c r="J84" s="21">
        <v>5.8936777091521639</v>
      </c>
      <c r="K84" s="23">
        <f t="shared" si="17"/>
        <v>5.8936777091521639</v>
      </c>
      <c r="L84" s="22">
        <f t="shared" si="18"/>
        <v>11.060468500842227</v>
      </c>
      <c r="M84" s="39">
        <f t="shared" si="19"/>
        <v>16.954146209994391</v>
      </c>
      <c r="O84" s="37">
        <f t="shared" si="20"/>
        <v>-6.9250713082537922</v>
      </c>
      <c r="P84" s="37">
        <f t="shared" si="13"/>
        <v>0.5893677709152163</v>
      </c>
      <c r="Q84" s="37">
        <f t="shared" si="14"/>
        <v>0</v>
      </c>
      <c r="R84" s="37">
        <f t="shared" si="15"/>
        <v>0</v>
      </c>
      <c r="S84" s="37">
        <f t="shared" si="16"/>
        <v>6.3357035373385759</v>
      </c>
      <c r="T84">
        <v>83</v>
      </c>
      <c r="U84" s="45">
        <f>IFERROR(-HLOOKUP($U$1,IEX!$W$2:$BH$98,T84,FALSE),0)</f>
        <v>0</v>
      </c>
      <c r="V84" s="46">
        <f t="shared" si="21"/>
        <v>11.060468500842227</v>
      </c>
      <c r="W84" s="52"/>
      <c r="X84" s="46">
        <v>0</v>
      </c>
      <c r="Y84" s="46">
        <v>1.9645592363840545</v>
      </c>
      <c r="Z84" s="46">
        <v>1.0510391914654691</v>
      </c>
      <c r="AA84" s="46">
        <v>0.98227961819202725</v>
      </c>
      <c r="AB84" s="46">
        <v>0.98227961819202725</v>
      </c>
      <c r="AC84" s="46">
        <v>1.08050758001123</v>
      </c>
      <c r="AD84" s="46">
        <v>0.49113980909601362</v>
      </c>
      <c r="AE84" s="46">
        <v>0.44202582818641223</v>
      </c>
      <c r="AF84" s="46">
        <v>0.39291184727681089</v>
      </c>
      <c r="AG84" s="46">
        <v>0.29468388545760815</v>
      </c>
      <c r="AH84" s="46">
        <v>0.19645592363840544</v>
      </c>
      <c r="AI84" s="46">
        <v>0.34379786636720955</v>
      </c>
      <c r="AJ84" s="46">
        <v>0.29468388545760815</v>
      </c>
      <c r="AK84" s="46">
        <v>0.29468388545760815</v>
      </c>
      <c r="AL84" s="46">
        <v>0.49113980909601362</v>
      </c>
      <c r="AM84" s="46">
        <v>0.39291184727681089</v>
      </c>
      <c r="AN84" s="46">
        <v>0.39291184727681089</v>
      </c>
      <c r="AO84" s="46">
        <v>0.38308905109489066</v>
      </c>
      <c r="AP84" s="46">
        <v>0.29468388545760815</v>
      </c>
      <c r="AQ84" s="46">
        <v>0.29468388545760815</v>
      </c>
      <c r="AR84" s="46">
        <v>0.29468388545760815</v>
      </c>
      <c r="AS84" s="46">
        <v>0.24556990454800681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17.735599999999998</v>
      </c>
      <c r="C85" s="21"/>
      <c r="D85" s="21"/>
      <c r="E85" s="21"/>
      <c r="F85" s="21"/>
      <c r="G85" s="21"/>
      <c r="H85" s="21"/>
      <c r="I85" s="21"/>
      <c r="J85" s="21">
        <v>5.9749354295339696</v>
      </c>
      <c r="K85" s="23">
        <f t="shared" si="17"/>
        <v>5.9749354295339696</v>
      </c>
      <c r="L85" s="22">
        <f t="shared" si="18"/>
        <v>11.212962156092086</v>
      </c>
      <c r="M85" s="39">
        <f t="shared" si="19"/>
        <v>17.187897585626054</v>
      </c>
      <c r="O85" s="37">
        <f t="shared" si="20"/>
        <v>-7.0205491297024141</v>
      </c>
      <c r="P85" s="37">
        <f t="shared" si="13"/>
        <v>0.59749354295339696</v>
      </c>
      <c r="Q85" s="37">
        <f t="shared" si="14"/>
        <v>0</v>
      </c>
      <c r="R85" s="37">
        <f t="shared" si="15"/>
        <v>0</v>
      </c>
      <c r="S85" s="37">
        <f t="shared" si="16"/>
        <v>6.4230555867490171</v>
      </c>
      <c r="T85">
        <v>84</v>
      </c>
      <c r="U85" s="45">
        <f>IFERROR(-HLOOKUP($U$1,IEX!$W$2:$BH$98,T85,FALSE),0)</f>
        <v>0</v>
      </c>
      <c r="V85" s="46">
        <f t="shared" si="21"/>
        <v>11.212962156092086</v>
      </c>
      <c r="W85" s="52"/>
      <c r="X85" s="46">
        <v>0</v>
      </c>
      <c r="Y85" s="46">
        <v>1.9916451431779902</v>
      </c>
      <c r="Z85" s="46">
        <v>1.0655301516002249</v>
      </c>
      <c r="AA85" s="46">
        <v>0.99582257158899512</v>
      </c>
      <c r="AB85" s="46">
        <v>0.99582257158899512</v>
      </c>
      <c r="AC85" s="46">
        <v>1.0954048287478946</v>
      </c>
      <c r="AD85" s="46">
        <v>0.49791128579449756</v>
      </c>
      <c r="AE85" s="46">
        <v>0.44812015721504778</v>
      </c>
      <c r="AF85" s="46">
        <v>0.39832902863559799</v>
      </c>
      <c r="AG85" s="46">
        <v>0.29874677147669848</v>
      </c>
      <c r="AH85" s="46">
        <v>0.199164514317799</v>
      </c>
      <c r="AI85" s="46">
        <v>0.34853790005614821</v>
      </c>
      <c r="AJ85" s="46">
        <v>0.29874677147669848</v>
      </c>
      <c r="AK85" s="46">
        <v>0.29874677147669848</v>
      </c>
      <c r="AL85" s="46">
        <v>0.49791128579449756</v>
      </c>
      <c r="AM85" s="46">
        <v>0.39832902863559799</v>
      </c>
      <c r="AN85" s="46">
        <v>0.39832902863559799</v>
      </c>
      <c r="AO85" s="46">
        <v>0.38837080291970805</v>
      </c>
      <c r="AP85" s="46">
        <v>0.29874677147669848</v>
      </c>
      <c r="AQ85" s="46">
        <v>0.29874677147669848</v>
      </c>
      <c r="AR85" s="46">
        <v>0.29874677147669848</v>
      </c>
      <c r="AS85" s="46">
        <v>0.24895564289724878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16.7456</v>
      </c>
      <c r="C86" s="21"/>
      <c r="D86" s="21"/>
      <c r="E86" s="21"/>
      <c r="F86" s="21"/>
      <c r="G86" s="21"/>
      <c r="H86" s="21"/>
      <c r="I86" s="21"/>
      <c r="J86" s="21">
        <v>5.6414149354295349</v>
      </c>
      <c r="K86" s="23">
        <f t="shared" si="17"/>
        <v>5.6414149354295349</v>
      </c>
      <c r="L86" s="22">
        <f t="shared" si="18"/>
        <v>10.587055362156097</v>
      </c>
      <c r="M86" s="39">
        <f t="shared" si="19"/>
        <v>16.228470297585631</v>
      </c>
      <c r="O86" s="37">
        <f t="shared" si="20"/>
        <v>-6.6286625491297038</v>
      </c>
      <c r="P86" s="37">
        <f t="shared" si="13"/>
        <v>0.5641414935429534</v>
      </c>
      <c r="Q86" s="37">
        <f t="shared" si="14"/>
        <v>0</v>
      </c>
      <c r="R86" s="37">
        <f t="shared" si="15"/>
        <v>0</v>
      </c>
      <c r="S86" s="37">
        <f t="shared" si="16"/>
        <v>6.0645210555867504</v>
      </c>
      <c r="T86">
        <v>85</v>
      </c>
      <c r="U86" s="45">
        <f>IFERROR(-HLOOKUP($U$1,IEX!$W$2:$BH$98,T86,FALSE),0)</f>
        <v>0</v>
      </c>
      <c r="V86" s="46">
        <f t="shared" si="21"/>
        <v>10.587055362156097</v>
      </c>
      <c r="W86" s="52"/>
      <c r="X86" s="46">
        <v>0</v>
      </c>
      <c r="Y86" s="46">
        <v>1.8804716451431784</v>
      </c>
      <c r="Z86" s="46">
        <v>1.0060523301516004</v>
      </c>
      <c r="AA86" s="46">
        <v>0.94023582257158922</v>
      </c>
      <c r="AB86" s="46">
        <v>0.94023582257158922</v>
      </c>
      <c r="AC86" s="46">
        <v>1.0342594048287481</v>
      </c>
      <c r="AD86" s="46">
        <v>0.47011791128579461</v>
      </c>
      <c r="AE86" s="46">
        <v>0.4231061201572151</v>
      </c>
      <c r="AF86" s="46">
        <v>0.37609432902863565</v>
      </c>
      <c r="AG86" s="46">
        <v>0.2820707467714767</v>
      </c>
      <c r="AH86" s="46">
        <v>0.18804716451431783</v>
      </c>
      <c r="AI86" s="46">
        <v>0.3290825379000562</v>
      </c>
      <c r="AJ86" s="46">
        <v>0.2820707467714767</v>
      </c>
      <c r="AK86" s="46">
        <v>0.2820707467714767</v>
      </c>
      <c r="AL86" s="46">
        <v>0.47011791128579461</v>
      </c>
      <c r="AM86" s="46">
        <v>0.37609432902863565</v>
      </c>
      <c r="AN86" s="46">
        <v>0.37609432902863565</v>
      </c>
      <c r="AO86" s="46">
        <v>0.36669197080291976</v>
      </c>
      <c r="AP86" s="46">
        <v>0.2820707467714767</v>
      </c>
      <c r="AQ86" s="46">
        <v>0.2820707467714767</v>
      </c>
      <c r="AR86" s="46">
        <v>0.2820707467714767</v>
      </c>
      <c r="AS86" s="46">
        <v>0.2350589556428973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16.479200000000002</v>
      </c>
      <c r="C87" s="21"/>
      <c r="D87" s="21"/>
      <c r="E87" s="21"/>
      <c r="F87" s="21"/>
      <c r="G87" s="21"/>
      <c r="H87" s="21"/>
      <c r="I87" s="21"/>
      <c r="J87" s="21">
        <v>5.5516676024705243</v>
      </c>
      <c r="K87" s="23">
        <f t="shared" si="17"/>
        <v>5.5516676024705243</v>
      </c>
      <c r="L87" s="22">
        <f t="shared" si="18"/>
        <v>10.41862953396968</v>
      </c>
      <c r="M87" s="39">
        <f t="shared" si="19"/>
        <v>15.970297136440205</v>
      </c>
      <c r="O87" s="37">
        <f t="shared" si="20"/>
        <v>-6.523209432902866</v>
      </c>
      <c r="P87" s="37">
        <f t="shared" si="13"/>
        <v>0.55516676024705236</v>
      </c>
      <c r="Q87" s="37">
        <f t="shared" si="14"/>
        <v>0</v>
      </c>
      <c r="R87" s="37">
        <f t="shared" si="15"/>
        <v>0</v>
      </c>
      <c r="S87" s="37">
        <f t="shared" si="16"/>
        <v>5.9680426726558133</v>
      </c>
      <c r="T87">
        <v>86</v>
      </c>
      <c r="U87" s="45">
        <f>IFERROR(-HLOOKUP($U$1,IEX!$W$2:$BH$98,T87,FALSE),0)</f>
        <v>0</v>
      </c>
      <c r="V87" s="46">
        <f t="shared" si="21"/>
        <v>10.41862953396968</v>
      </c>
      <c r="W87" s="52"/>
      <c r="X87" s="46">
        <v>0</v>
      </c>
      <c r="Y87" s="46">
        <v>1.8505558674901745</v>
      </c>
      <c r="Z87" s="46">
        <v>0.99004738910724355</v>
      </c>
      <c r="AA87" s="46">
        <v>0.92527793374508727</v>
      </c>
      <c r="AB87" s="46">
        <v>0.92527793374508727</v>
      </c>
      <c r="AC87" s="46">
        <v>1.0178057271195962</v>
      </c>
      <c r="AD87" s="46">
        <v>0.46263896687254363</v>
      </c>
      <c r="AE87" s="46">
        <v>0.41637507018528924</v>
      </c>
      <c r="AF87" s="46">
        <v>0.37011117349803496</v>
      </c>
      <c r="AG87" s="46">
        <v>0.27758338012352618</v>
      </c>
      <c r="AH87" s="46">
        <v>0.18505558674901748</v>
      </c>
      <c r="AI87" s="46">
        <v>0.32384727681078052</v>
      </c>
      <c r="AJ87" s="46">
        <v>0.27758338012352618</v>
      </c>
      <c r="AK87" s="46">
        <v>0.27758338012352618</v>
      </c>
      <c r="AL87" s="46">
        <v>0.46263896687254363</v>
      </c>
      <c r="AM87" s="46">
        <v>0.37011117349803496</v>
      </c>
      <c r="AN87" s="46">
        <v>0.37011117349803496</v>
      </c>
      <c r="AO87" s="46">
        <v>0.36085839416058407</v>
      </c>
      <c r="AP87" s="46">
        <v>0.27758338012352618</v>
      </c>
      <c r="AQ87" s="46">
        <v>0.27758338012352618</v>
      </c>
      <c r="AR87" s="46">
        <v>0.27758338012352618</v>
      </c>
      <c r="AS87" s="46">
        <v>0.23131948343627182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16.617599999999999</v>
      </c>
      <c r="C88" s="21"/>
      <c r="D88" s="21"/>
      <c r="E88" s="21"/>
      <c r="F88" s="21"/>
      <c r="G88" s="21"/>
      <c r="H88" s="21"/>
      <c r="I88" s="21"/>
      <c r="J88" s="21">
        <v>5.5982930937675466</v>
      </c>
      <c r="K88" s="23">
        <f t="shared" si="17"/>
        <v>5.5982930937675466</v>
      </c>
      <c r="L88" s="22">
        <f t="shared" si="18"/>
        <v>10.506130039303766</v>
      </c>
      <c r="M88" s="39">
        <f t="shared" si="19"/>
        <v>16.104423133071315</v>
      </c>
      <c r="O88" s="37">
        <f t="shared" si="20"/>
        <v>-6.5779943851768676</v>
      </c>
      <c r="P88" s="37">
        <f t="shared" si="13"/>
        <v>0.55982930937675468</v>
      </c>
      <c r="Q88" s="37">
        <f t="shared" si="14"/>
        <v>0</v>
      </c>
      <c r="R88" s="37">
        <f t="shared" si="15"/>
        <v>0</v>
      </c>
      <c r="S88" s="37">
        <f t="shared" si="16"/>
        <v>6.0181650758001126</v>
      </c>
      <c r="T88">
        <v>87</v>
      </c>
      <c r="U88" s="45">
        <f>IFERROR(-HLOOKUP($U$1,IEX!$W$2:$BH$98,T88,FALSE),0)</f>
        <v>0</v>
      </c>
      <c r="V88" s="46">
        <f t="shared" si="21"/>
        <v>10.506130039303766</v>
      </c>
      <c r="W88" s="52"/>
      <c r="X88" s="46">
        <v>0</v>
      </c>
      <c r="Y88" s="46">
        <v>1.8660976979225157</v>
      </c>
      <c r="Z88" s="46">
        <v>0.99836226838854591</v>
      </c>
      <c r="AA88" s="46">
        <v>0.93304884896125784</v>
      </c>
      <c r="AB88" s="46">
        <v>0.93304884896125784</v>
      </c>
      <c r="AC88" s="46">
        <v>1.0263537338573836</v>
      </c>
      <c r="AD88" s="46">
        <v>0.46652442448062892</v>
      </c>
      <c r="AE88" s="46">
        <v>0.41987198203256604</v>
      </c>
      <c r="AF88" s="46">
        <v>0.37321953958450316</v>
      </c>
      <c r="AG88" s="46">
        <v>0.27991465468837734</v>
      </c>
      <c r="AH88" s="46">
        <v>0.18660976979225158</v>
      </c>
      <c r="AI88" s="46">
        <v>0.32656709713644028</v>
      </c>
      <c r="AJ88" s="46">
        <v>0.27991465468837734</v>
      </c>
      <c r="AK88" s="46">
        <v>0.27991465468837734</v>
      </c>
      <c r="AL88" s="46">
        <v>0.46652442448062892</v>
      </c>
      <c r="AM88" s="46">
        <v>0.37321953958450316</v>
      </c>
      <c r="AN88" s="46">
        <v>0.37321953958450316</v>
      </c>
      <c r="AO88" s="46">
        <v>0.36388905109489056</v>
      </c>
      <c r="AP88" s="46">
        <v>0.27991465468837734</v>
      </c>
      <c r="AQ88" s="46">
        <v>0.27991465468837734</v>
      </c>
      <c r="AR88" s="46">
        <v>0.27991465468837734</v>
      </c>
      <c r="AS88" s="46">
        <v>0.23326221224031446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17.4756</v>
      </c>
      <c r="C89" s="21"/>
      <c r="D89" s="21"/>
      <c r="E89" s="21"/>
      <c r="F89" s="21"/>
      <c r="G89" s="21"/>
      <c r="H89" s="21"/>
      <c r="I89" s="21"/>
      <c r="J89" s="21">
        <v>5.8873441886580586</v>
      </c>
      <c r="K89" s="23">
        <f t="shared" si="17"/>
        <v>5.8873441886580586</v>
      </c>
      <c r="L89" s="22">
        <f t="shared" si="18"/>
        <v>11.048582594048288</v>
      </c>
      <c r="M89" s="39">
        <f t="shared" si="19"/>
        <v>16.935926782706346</v>
      </c>
      <c r="O89" s="37">
        <f t="shared" si="20"/>
        <v>-6.9176294216732188</v>
      </c>
      <c r="P89" s="37">
        <f t="shared" si="13"/>
        <v>0.5887344188658058</v>
      </c>
      <c r="Q89" s="37">
        <f t="shared" si="14"/>
        <v>0</v>
      </c>
      <c r="R89" s="37">
        <f t="shared" si="15"/>
        <v>0</v>
      </c>
      <c r="S89" s="37">
        <f t="shared" si="16"/>
        <v>6.3288950028074131</v>
      </c>
      <c r="T89">
        <v>88</v>
      </c>
      <c r="U89" s="45">
        <f>IFERROR(-HLOOKUP($U$1,IEX!$W$2:$BH$98,T89,FALSE),0)</f>
        <v>0</v>
      </c>
      <c r="V89" s="46">
        <f t="shared" si="21"/>
        <v>11.048582594048288</v>
      </c>
      <c r="W89" s="52"/>
      <c r="X89" s="46">
        <v>0</v>
      </c>
      <c r="Y89" s="46">
        <v>1.9624480628860195</v>
      </c>
      <c r="Z89" s="46">
        <v>1.0499097136440205</v>
      </c>
      <c r="AA89" s="46">
        <v>0.98122403144300974</v>
      </c>
      <c r="AB89" s="46">
        <v>0.98122403144300974</v>
      </c>
      <c r="AC89" s="46">
        <v>1.0793464345873107</v>
      </c>
      <c r="AD89" s="46">
        <v>0.49061201572150487</v>
      </c>
      <c r="AE89" s="46">
        <v>0.44155081414935432</v>
      </c>
      <c r="AF89" s="46">
        <v>0.39248961257720394</v>
      </c>
      <c r="AG89" s="46">
        <v>0.2943672094329029</v>
      </c>
      <c r="AH89" s="46">
        <v>0.19624480628860197</v>
      </c>
      <c r="AI89" s="46">
        <v>0.34342841100505339</v>
      </c>
      <c r="AJ89" s="46">
        <v>0.2943672094329029</v>
      </c>
      <c r="AK89" s="46">
        <v>0.2943672094329029</v>
      </c>
      <c r="AL89" s="46">
        <v>0.49061201572150487</v>
      </c>
      <c r="AM89" s="46">
        <v>0.39248961257720394</v>
      </c>
      <c r="AN89" s="46">
        <v>0.39248961257720394</v>
      </c>
      <c r="AO89" s="46">
        <v>0.38267737226277376</v>
      </c>
      <c r="AP89" s="46">
        <v>0.2943672094329029</v>
      </c>
      <c r="AQ89" s="46">
        <v>0.2943672094329029</v>
      </c>
      <c r="AR89" s="46">
        <v>0.2943672094329029</v>
      </c>
      <c r="AS89" s="46">
        <v>0.24530600786075243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16.831199999999999</v>
      </c>
      <c r="C90" s="21"/>
      <c r="D90" s="21"/>
      <c r="E90" s="21"/>
      <c r="F90" s="21"/>
      <c r="G90" s="21"/>
      <c r="H90" s="21"/>
      <c r="I90" s="21"/>
      <c r="J90" s="21">
        <v>5.6702526670409892</v>
      </c>
      <c r="K90" s="23">
        <f t="shared" si="17"/>
        <v>5.6702526670409892</v>
      </c>
      <c r="L90" s="22">
        <f t="shared" si="18"/>
        <v>10.641174171813592</v>
      </c>
      <c r="M90" s="39">
        <f t="shared" si="19"/>
        <v>16.31142683885458</v>
      </c>
      <c r="O90" s="37">
        <f t="shared" si="20"/>
        <v>-6.6625468837731621</v>
      </c>
      <c r="P90" s="37">
        <f t="shared" si="13"/>
        <v>0.56702526670409881</v>
      </c>
      <c r="Q90" s="37">
        <f t="shared" si="14"/>
        <v>0</v>
      </c>
      <c r="R90" s="37">
        <f t="shared" si="15"/>
        <v>0</v>
      </c>
      <c r="S90" s="37">
        <f t="shared" si="16"/>
        <v>6.0955216170690631</v>
      </c>
      <c r="T90">
        <v>89</v>
      </c>
      <c r="U90" s="45">
        <f>IFERROR(-HLOOKUP($U$1,IEX!$W$2:$BH$98,T90,FALSE),0)</f>
        <v>0</v>
      </c>
      <c r="V90" s="46">
        <f t="shared" si="21"/>
        <v>10.641174171813592</v>
      </c>
      <c r="W90" s="52"/>
      <c r="X90" s="46">
        <v>0</v>
      </c>
      <c r="Y90" s="46">
        <v>1.8900842223469962</v>
      </c>
      <c r="Z90" s="46">
        <v>1.0111950589556431</v>
      </c>
      <c r="AA90" s="46">
        <v>0.94504211117349812</v>
      </c>
      <c r="AB90" s="46">
        <v>0.94504211117349812</v>
      </c>
      <c r="AC90" s="46">
        <v>1.0395463222908481</v>
      </c>
      <c r="AD90" s="46">
        <v>0.47252105558674906</v>
      </c>
      <c r="AE90" s="46">
        <v>0.42526895002807413</v>
      </c>
      <c r="AF90" s="46">
        <v>0.37801684446939926</v>
      </c>
      <c r="AG90" s="46">
        <v>0.2835126333520494</v>
      </c>
      <c r="AH90" s="46">
        <v>0.18900842223469963</v>
      </c>
      <c r="AI90" s="46">
        <v>0.33076473891072439</v>
      </c>
      <c r="AJ90" s="46">
        <v>0.2835126333520494</v>
      </c>
      <c r="AK90" s="46">
        <v>0.2835126333520494</v>
      </c>
      <c r="AL90" s="46">
        <v>0.47252105558674906</v>
      </c>
      <c r="AM90" s="46">
        <v>0.37801684446939926</v>
      </c>
      <c r="AN90" s="46">
        <v>0.37801684446939926</v>
      </c>
      <c r="AO90" s="46">
        <v>0.36856642335766426</v>
      </c>
      <c r="AP90" s="46">
        <v>0.2835126333520494</v>
      </c>
      <c r="AQ90" s="46">
        <v>0.2835126333520494</v>
      </c>
      <c r="AR90" s="46">
        <v>0.2835126333520494</v>
      </c>
      <c r="AS90" s="46">
        <v>0.23626052779337453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18.322800000000001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18.453200000000002</v>
      </c>
      <c r="C92" s="21"/>
      <c r="D92" s="21"/>
      <c r="E92" s="21"/>
      <c r="F92" s="21"/>
      <c r="G92" s="21"/>
      <c r="H92" s="21"/>
      <c r="I92" s="21"/>
      <c r="J92" s="21">
        <v>6.1267902481104981</v>
      </c>
      <c r="K92" s="23">
        <f t="shared" si="17"/>
        <v>6.1267902481104981</v>
      </c>
      <c r="L92" s="22">
        <f t="shared" si="18"/>
        <v>11.49794303228737</v>
      </c>
      <c r="M92" s="39">
        <f t="shared" si="19"/>
        <v>17.624733280397869</v>
      </c>
      <c r="O92" s="37">
        <f t="shared" si="20"/>
        <v>-7.1989785415298355</v>
      </c>
      <c r="P92" s="37">
        <f t="shared" si="13"/>
        <v>0.61267902481104974</v>
      </c>
      <c r="Q92" s="37">
        <f t="shared" si="14"/>
        <v>0</v>
      </c>
      <c r="R92" s="37">
        <f t="shared" si="15"/>
        <v>0</v>
      </c>
      <c r="S92" s="37">
        <f t="shared" si="16"/>
        <v>6.5862995167187854</v>
      </c>
      <c r="T92">
        <v>91</v>
      </c>
      <c r="U92" s="45">
        <f>IFERROR(-HLOOKUP($U$1,IEX!$W$2:$BH$98,T92,FALSE),0)</f>
        <v>0</v>
      </c>
      <c r="V92" s="46">
        <f t="shared" si="21"/>
        <v>11.49794303228737</v>
      </c>
      <c r="W92" s="52"/>
      <c r="X92" s="46">
        <v>0</v>
      </c>
      <c r="Y92" s="46">
        <v>2.0422634160368327</v>
      </c>
      <c r="Z92" s="46">
        <v>1.0926109275797056</v>
      </c>
      <c r="AA92" s="46">
        <v>1.0211317080184164</v>
      </c>
      <c r="AB92" s="46">
        <v>1.0211317080184164</v>
      </c>
      <c r="AC92" s="46">
        <v>1.123244878820258</v>
      </c>
      <c r="AD92" s="46">
        <v>0.51056585400920818</v>
      </c>
      <c r="AE92" s="46">
        <v>0.45950926860828734</v>
      </c>
      <c r="AF92" s="46">
        <v>0.40845268320736655</v>
      </c>
      <c r="AG92" s="46">
        <v>0.30633951240552487</v>
      </c>
      <c r="AH92" s="46">
        <v>0.20422634160368328</v>
      </c>
      <c r="AI92" s="46">
        <v>0.35739609780644571</v>
      </c>
      <c r="AJ92" s="46">
        <v>0.30633951240552487</v>
      </c>
      <c r="AK92" s="46">
        <v>0.30633951240552487</v>
      </c>
      <c r="AL92" s="46">
        <v>0.51056585400920818</v>
      </c>
      <c r="AM92" s="46">
        <v>0.40845268320736655</v>
      </c>
      <c r="AN92" s="46">
        <v>0.40845268320736655</v>
      </c>
      <c r="AO92" s="46">
        <v>0.39824136612718236</v>
      </c>
      <c r="AP92" s="46">
        <v>0.30633951240552487</v>
      </c>
      <c r="AQ92" s="46">
        <v>0.30633951240552487</v>
      </c>
      <c r="AR92" s="46">
        <v>0.30633951240552487</v>
      </c>
      <c r="AS92" s="46">
        <v>0.25528292700460409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17.891599999999997</v>
      </c>
      <c r="C93" s="21"/>
      <c r="D93" s="21"/>
      <c r="E93" s="21"/>
      <c r="F93" s="21"/>
      <c r="G93" s="21"/>
      <c r="H93" s="21"/>
      <c r="I93" s="21"/>
      <c r="J93" s="21">
        <v>6.0274901740595173</v>
      </c>
      <c r="K93" s="23">
        <f t="shared" si="17"/>
        <v>6.0274901740595173</v>
      </c>
      <c r="L93" s="22">
        <f t="shared" si="18"/>
        <v>11.311589893318359</v>
      </c>
      <c r="M93" s="39">
        <f t="shared" si="19"/>
        <v>17.339080067377878</v>
      </c>
      <c r="O93" s="37">
        <f t="shared" si="20"/>
        <v>-7.0823009545199325</v>
      </c>
      <c r="P93" s="37">
        <f t="shared" si="13"/>
        <v>0.60274901740595166</v>
      </c>
      <c r="Q93" s="37">
        <f t="shared" si="14"/>
        <v>0</v>
      </c>
      <c r="R93" s="37">
        <f t="shared" si="15"/>
        <v>0</v>
      </c>
      <c r="S93" s="37">
        <f t="shared" si="16"/>
        <v>6.4795519371139809</v>
      </c>
      <c r="T93">
        <v>92</v>
      </c>
      <c r="U93" s="45">
        <f>IFERROR(-HLOOKUP($U$1,IEX!$W$2:$BH$98,T93,FALSE),0)</f>
        <v>0</v>
      </c>
      <c r="V93" s="46">
        <f t="shared" si="21"/>
        <v>11.311589893318359</v>
      </c>
      <c r="W93" s="52"/>
      <c r="X93" s="46">
        <v>0</v>
      </c>
      <c r="Y93" s="46">
        <v>2.0091633913531726</v>
      </c>
      <c r="Z93" s="46">
        <v>1.0749024143739474</v>
      </c>
      <c r="AA93" s="46">
        <v>1.0045816956765863</v>
      </c>
      <c r="AB93" s="46">
        <v>1.0045816956765863</v>
      </c>
      <c r="AC93" s="46">
        <v>1.1050398652442448</v>
      </c>
      <c r="AD93" s="46">
        <v>0.50229084783829314</v>
      </c>
      <c r="AE93" s="46">
        <v>0.45206176305446377</v>
      </c>
      <c r="AF93" s="46">
        <v>0.40183267827063446</v>
      </c>
      <c r="AG93" s="46">
        <v>0.30137450870297583</v>
      </c>
      <c r="AH93" s="46">
        <v>0.20091633913531723</v>
      </c>
      <c r="AI93" s="46">
        <v>0.35160359348680514</v>
      </c>
      <c r="AJ93" s="46">
        <v>0.30137450870297583</v>
      </c>
      <c r="AK93" s="46">
        <v>0.30137450870297583</v>
      </c>
      <c r="AL93" s="46">
        <v>0.50229084783829314</v>
      </c>
      <c r="AM93" s="46">
        <v>0.40183267827063446</v>
      </c>
      <c r="AN93" s="46">
        <v>0.40183267827063446</v>
      </c>
      <c r="AO93" s="46">
        <v>0.39178686131386858</v>
      </c>
      <c r="AP93" s="46">
        <v>0.30137450870297583</v>
      </c>
      <c r="AQ93" s="46">
        <v>0.30137450870297583</v>
      </c>
      <c r="AR93" s="46">
        <v>0.30137450870297583</v>
      </c>
      <c r="AS93" s="46">
        <v>0.25114542391914657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18.627200000000002</v>
      </c>
      <c r="C94" s="21"/>
      <c r="D94" s="21"/>
      <c r="E94" s="21"/>
      <c r="F94" s="21"/>
      <c r="G94" s="21"/>
      <c r="H94" s="21"/>
      <c r="I94" s="21"/>
      <c r="J94" s="21">
        <v>6.1267902481104981</v>
      </c>
      <c r="K94" s="23">
        <f t="shared" si="17"/>
        <v>6.1267902481104981</v>
      </c>
      <c r="L94" s="22">
        <f t="shared" si="18"/>
        <v>11.49794303228737</v>
      </c>
      <c r="M94" s="39">
        <f t="shared" si="19"/>
        <v>17.624733280397869</v>
      </c>
      <c r="O94" s="37">
        <f t="shared" si="20"/>
        <v>-7.1989785415298355</v>
      </c>
      <c r="P94" s="37">
        <f t="shared" si="13"/>
        <v>0.61267902481104974</v>
      </c>
      <c r="Q94" s="37">
        <f t="shared" si="14"/>
        <v>0</v>
      </c>
      <c r="R94" s="37">
        <f t="shared" si="15"/>
        <v>0</v>
      </c>
      <c r="S94" s="37">
        <f t="shared" si="16"/>
        <v>6.5862995167187854</v>
      </c>
      <c r="T94">
        <v>93</v>
      </c>
      <c r="U94" s="45">
        <f>IFERROR(-HLOOKUP($U$1,IEX!$W$2:$BH$98,T94,FALSE),0)</f>
        <v>0</v>
      </c>
      <c r="V94" s="46">
        <f t="shared" si="21"/>
        <v>11.49794303228737</v>
      </c>
      <c r="W94" s="52"/>
      <c r="X94" s="46">
        <v>0</v>
      </c>
      <c r="Y94" s="46">
        <v>2.0422634160368327</v>
      </c>
      <c r="Z94" s="46">
        <v>1.0926109275797056</v>
      </c>
      <c r="AA94" s="46">
        <v>1.0211317080184164</v>
      </c>
      <c r="AB94" s="46">
        <v>1.0211317080184164</v>
      </c>
      <c r="AC94" s="46">
        <v>1.123244878820258</v>
      </c>
      <c r="AD94" s="46">
        <v>0.51056585400920818</v>
      </c>
      <c r="AE94" s="46">
        <v>0.45950926860828734</v>
      </c>
      <c r="AF94" s="46">
        <v>0.40845268320736655</v>
      </c>
      <c r="AG94" s="46">
        <v>0.30633951240552487</v>
      </c>
      <c r="AH94" s="46">
        <v>0.20422634160368328</v>
      </c>
      <c r="AI94" s="46">
        <v>0.35739609780644571</v>
      </c>
      <c r="AJ94" s="46">
        <v>0.30633951240552487</v>
      </c>
      <c r="AK94" s="46">
        <v>0.30633951240552487</v>
      </c>
      <c r="AL94" s="46">
        <v>0.51056585400920818</v>
      </c>
      <c r="AM94" s="46">
        <v>0.40845268320736655</v>
      </c>
      <c r="AN94" s="46">
        <v>0.40845268320736655</v>
      </c>
      <c r="AO94" s="46">
        <v>0.39824136612718236</v>
      </c>
      <c r="AP94" s="46">
        <v>0.30633951240552487</v>
      </c>
      <c r="AQ94" s="46">
        <v>0.30633951240552487</v>
      </c>
      <c r="AR94" s="46">
        <v>0.30633951240552487</v>
      </c>
      <c r="AS94" s="46">
        <v>0.25528292700460409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18.467200000000002</v>
      </c>
      <c r="C95" s="21"/>
      <c r="D95" s="21"/>
      <c r="E95" s="21"/>
      <c r="F95" s="21"/>
      <c r="G95" s="21"/>
      <c r="H95" s="21"/>
      <c r="I95" s="21"/>
      <c r="J95" s="21">
        <v>6.1267902481104981</v>
      </c>
      <c r="K95" s="23">
        <f t="shared" si="17"/>
        <v>6.1267902481104981</v>
      </c>
      <c r="L95" s="22">
        <f t="shared" si="18"/>
        <v>11.49794303228737</v>
      </c>
      <c r="M95" s="39">
        <f t="shared" si="19"/>
        <v>17.624733280397869</v>
      </c>
      <c r="O95" s="37">
        <f t="shared" si="20"/>
        <v>-7.1989785415298355</v>
      </c>
      <c r="P95" s="37">
        <f t="shared" si="13"/>
        <v>0.61267902481104974</v>
      </c>
      <c r="Q95" s="37">
        <f t="shared" si="14"/>
        <v>0</v>
      </c>
      <c r="R95" s="37">
        <f t="shared" si="15"/>
        <v>0</v>
      </c>
      <c r="S95" s="37">
        <f t="shared" si="16"/>
        <v>6.5862995167187854</v>
      </c>
      <c r="T95">
        <v>94</v>
      </c>
      <c r="U95" s="45">
        <f>IFERROR(-HLOOKUP($U$1,IEX!$W$2:$BH$98,T95,FALSE),0)</f>
        <v>0</v>
      </c>
      <c r="V95" s="46">
        <f t="shared" si="21"/>
        <v>11.49794303228737</v>
      </c>
      <c r="W95" s="52"/>
      <c r="X95" s="46">
        <v>0</v>
      </c>
      <c r="Y95" s="46">
        <v>2.0422634160368327</v>
      </c>
      <c r="Z95" s="46">
        <v>1.0926109275797056</v>
      </c>
      <c r="AA95" s="46">
        <v>1.0211317080184164</v>
      </c>
      <c r="AB95" s="46">
        <v>1.0211317080184164</v>
      </c>
      <c r="AC95" s="46">
        <v>1.123244878820258</v>
      </c>
      <c r="AD95" s="46">
        <v>0.51056585400920818</v>
      </c>
      <c r="AE95" s="46">
        <v>0.45950926860828734</v>
      </c>
      <c r="AF95" s="46">
        <v>0.40845268320736655</v>
      </c>
      <c r="AG95" s="46">
        <v>0.30633951240552487</v>
      </c>
      <c r="AH95" s="46">
        <v>0.20422634160368328</v>
      </c>
      <c r="AI95" s="46">
        <v>0.35739609780644571</v>
      </c>
      <c r="AJ95" s="46">
        <v>0.30633951240552487</v>
      </c>
      <c r="AK95" s="46">
        <v>0.30633951240552487</v>
      </c>
      <c r="AL95" s="46">
        <v>0.51056585400920818</v>
      </c>
      <c r="AM95" s="46">
        <v>0.40845268320736655</v>
      </c>
      <c r="AN95" s="46">
        <v>0.40845268320736655</v>
      </c>
      <c r="AO95" s="46">
        <v>0.39824136612718236</v>
      </c>
      <c r="AP95" s="46">
        <v>0.30633951240552487</v>
      </c>
      <c r="AQ95" s="46">
        <v>0.30633951240552487</v>
      </c>
      <c r="AR95" s="46">
        <v>0.30633951240552487</v>
      </c>
      <c r="AS95" s="46">
        <v>0.25528292700460409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17.849599999999999</v>
      </c>
      <c r="C96" s="21"/>
      <c r="D96" s="21"/>
      <c r="E96" s="21"/>
      <c r="F96" s="21"/>
      <c r="G96" s="21"/>
      <c r="H96" s="21"/>
      <c r="I96" s="21"/>
      <c r="J96" s="21">
        <v>6.0133408197641787</v>
      </c>
      <c r="K96" s="23">
        <f t="shared" si="17"/>
        <v>6.0133408197641787</v>
      </c>
      <c r="L96" s="22">
        <f t="shared" si="18"/>
        <v>11.285036271757443</v>
      </c>
      <c r="M96" s="39">
        <f t="shared" si="19"/>
        <v>17.298377091521623</v>
      </c>
      <c r="O96" s="37">
        <f t="shared" si="20"/>
        <v>-7.0656754632229104</v>
      </c>
      <c r="P96" s="37">
        <f t="shared" si="13"/>
        <v>0.6013340819764178</v>
      </c>
      <c r="Q96" s="37">
        <f t="shared" si="14"/>
        <v>0</v>
      </c>
      <c r="R96" s="37">
        <f t="shared" si="15"/>
        <v>0</v>
      </c>
      <c r="S96" s="37">
        <f t="shared" si="16"/>
        <v>6.4643413812464923</v>
      </c>
      <c r="T96">
        <v>95</v>
      </c>
      <c r="U96" s="45">
        <f>IFERROR(-HLOOKUP($U$1,IEX!$W$2:$BH$98,T96,FALSE),0)</f>
        <v>0</v>
      </c>
      <c r="V96" s="46">
        <f t="shared" si="21"/>
        <v>11.285036271757443</v>
      </c>
      <c r="W96" s="52"/>
      <c r="X96" s="46">
        <v>0</v>
      </c>
      <c r="Y96" s="46">
        <v>2.0044469399213924</v>
      </c>
      <c r="Z96" s="46">
        <v>1.0723791128579452</v>
      </c>
      <c r="AA96" s="46">
        <v>1.0022234699606962</v>
      </c>
      <c r="AB96" s="46">
        <v>1.0022234699606962</v>
      </c>
      <c r="AC96" s="46">
        <v>1.1024458169567659</v>
      </c>
      <c r="AD96" s="46">
        <v>0.50111173498034811</v>
      </c>
      <c r="AE96" s="46">
        <v>0.45100056148231332</v>
      </c>
      <c r="AF96" s="46">
        <v>0.40088938798427859</v>
      </c>
      <c r="AG96" s="46">
        <v>0.3006670409882089</v>
      </c>
      <c r="AH96" s="46">
        <v>0.20044469399213929</v>
      </c>
      <c r="AI96" s="46">
        <v>0.35077821448624374</v>
      </c>
      <c r="AJ96" s="46">
        <v>0.3006670409882089</v>
      </c>
      <c r="AK96" s="46">
        <v>0.3006670409882089</v>
      </c>
      <c r="AL96" s="46">
        <v>0.50111173498034811</v>
      </c>
      <c r="AM96" s="46">
        <v>0.40088938798427859</v>
      </c>
      <c r="AN96" s="46">
        <v>0.40088938798427859</v>
      </c>
      <c r="AO96" s="46">
        <v>0.39086715328467159</v>
      </c>
      <c r="AP96" s="46">
        <v>0.3006670409882089</v>
      </c>
      <c r="AQ96" s="46">
        <v>0.3006670409882089</v>
      </c>
      <c r="AR96" s="46">
        <v>0.3006670409882089</v>
      </c>
      <c r="AS96" s="46">
        <v>0.25055586749017406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18.602</v>
      </c>
      <c r="C97" s="21"/>
      <c r="D97" s="21"/>
      <c r="E97" s="21"/>
      <c r="F97" s="21"/>
      <c r="G97" s="21"/>
      <c r="H97" s="21"/>
      <c r="I97" s="21"/>
      <c r="J97" s="21">
        <v>6.1267902481104981</v>
      </c>
      <c r="K97" s="23">
        <f t="shared" si="17"/>
        <v>6.1267902481104981</v>
      </c>
      <c r="L97" s="22">
        <f t="shared" si="18"/>
        <v>11.49794303228737</v>
      </c>
      <c r="M97" s="39">
        <f t="shared" si="19"/>
        <v>17.624733280397869</v>
      </c>
      <c r="O97" s="37">
        <f t="shared" si="20"/>
        <v>-7.1989785415298355</v>
      </c>
      <c r="P97" s="37">
        <f t="shared" si="13"/>
        <v>0.61267902481104974</v>
      </c>
      <c r="Q97" s="37">
        <f t="shared" si="14"/>
        <v>0</v>
      </c>
      <c r="R97" s="37">
        <f t="shared" si="15"/>
        <v>0</v>
      </c>
      <c r="S97" s="37">
        <f t="shared" si="16"/>
        <v>6.5862995167187854</v>
      </c>
      <c r="T97">
        <v>96</v>
      </c>
      <c r="U97" s="45">
        <f>IFERROR(-HLOOKUP($U$1,IEX!$W$2:$BH$98,T97,FALSE),0)</f>
        <v>0</v>
      </c>
      <c r="V97" s="46">
        <f t="shared" si="21"/>
        <v>11.49794303228737</v>
      </c>
      <c r="W97" s="52"/>
      <c r="X97" s="46">
        <v>0</v>
      </c>
      <c r="Y97" s="46">
        <v>2.0422634160368327</v>
      </c>
      <c r="Z97" s="46">
        <v>1.0926109275797056</v>
      </c>
      <c r="AA97" s="46">
        <v>1.0211317080184164</v>
      </c>
      <c r="AB97" s="46">
        <v>1.0211317080184164</v>
      </c>
      <c r="AC97" s="46">
        <v>1.123244878820258</v>
      </c>
      <c r="AD97" s="46">
        <v>0.51056585400920818</v>
      </c>
      <c r="AE97" s="46">
        <v>0.45950926860828734</v>
      </c>
      <c r="AF97" s="46">
        <v>0.40845268320736655</v>
      </c>
      <c r="AG97" s="46">
        <v>0.30633951240552487</v>
      </c>
      <c r="AH97" s="46">
        <v>0.20422634160368328</v>
      </c>
      <c r="AI97" s="46">
        <v>0.35739609780644571</v>
      </c>
      <c r="AJ97" s="46">
        <v>0.30633951240552487</v>
      </c>
      <c r="AK97" s="46">
        <v>0.30633951240552487</v>
      </c>
      <c r="AL97" s="46">
        <v>0.51056585400920818</v>
      </c>
      <c r="AM97" s="46">
        <v>0.40845268320736655</v>
      </c>
      <c r="AN97" s="46">
        <v>0.40845268320736655</v>
      </c>
      <c r="AO97" s="46">
        <v>0.39824136612718236</v>
      </c>
      <c r="AP97" s="46">
        <v>0.30633951240552487</v>
      </c>
      <c r="AQ97" s="46">
        <v>0.30633951240552487</v>
      </c>
      <c r="AR97" s="46">
        <v>0.30633951240552487</v>
      </c>
      <c r="AS97" s="46">
        <v>0.25528292700460409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18.491199999999999</v>
      </c>
      <c r="C98" s="21"/>
      <c r="D98" s="21"/>
      <c r="E98" s="21"/>
      <c r="F98" s="21"/>
      <c r="G98" s="21"/>
      <c r="H98" s="21"/>
      <c r="I98" s="21"/>
      <c r="J98" s="21">
        <v>6.1267902481104981</v>
      </c>
      <c r="K98" s="23">
        <f t="shared" si="17"/>
        <v>6.1267902481104981</v>
      </c>
      <c r="L98" s="22">
        <f t="shared" si="18"/>
        <v>11.49794303228737</v>
      </c>
      <c r="M98" s="39">
        <f t="shared" si="19"/>
        <v>17.624733280397869</v>
      </c>
      <c r="O98" s="37">
        <f t="shared" si="20"/>
        <v>-7.1989785415298355</v>
      </c>
      <c r="P98" s="37">
        <f t="shared" si="13"/>
        <v>0.61267902481104974</v>
      </c>
      <c r="Q98" s="37">
        <f t="shared" si="14"/>
        <v>0</v>
      </c>
      <c r="R98" s="37">
        <f t="shared" si="15"/>
        <v>0</v>
      </c>
      <c r="S98" s="37">
        <f t="shared" si="16"/>
        <v>6.5862995167187854</v>
      </c>
      <c r="T98">
        <v>97</v>
      </c>
      <c r="U98" s="45">
        <f>IFERROR(-HLOOKUP($U$1,IEX!$W$2:$BH$98,T98,FALSE),0)</f>
        <v>0</v>
      </c>
      <c r="V98" s="46">
        <f t="shared" si="21"/>
        <v>11.49794303228737</v>
      </c>
      <c r="W98" s="52"/>
      <c r="X98" s="46">
        <v>0</v>
      </c>
      <c r="Y98" s="46">
        <v>2.0422634160368327</v>
      </c>
      <c r="Z98" s="46">
        <v>1.0926109275797056</v>
      </c>
      <c r="AA98" s="46">
        <v>1.0211317080184164</v>
      </c>
      <c r="AB98" s="46">
        <v>1.0211317080184164</v>
      </c>
      <c r="AC98" s="46">
        <v>1.123244878820258</v>
      </c>
      <c r="AD98" s="46">
        <v>0.51056585400920818</v>
      </c>
      <c r="AE98" s="46">
        <v>0.45950926860828734</v>
      </c>
      <c r="AF98" s="46">
        <v>0.40845268320736655</v>
      </c>
      <c r="AG98" s="46">
        <v>0.30633951240552487</v>
      </c>
      <c r="AH98" s="46">
        <v>0.20422634160368328</v>
      </c>
      <c r="AI98" s="46">
        <v>0.35739609780644571</v>
      </c>
      <c r="AJ98" s="46">
        <v>0.30633951240552487</v>
      </c>
      <c r="AK98" s="46">
        <v>0.30633951240552487</v>
      </c>
      <c r="AL98" s="46">
        <v>0.51056585400920818</v>
      </c>
      <c r="AM98" s="46">
        <v>0.40845268320736655</v>
      </c>
      <c r="AN98" s="46">
        <v>0.40845268320736655</v>
      </c>
      <c r="AO98" s="46">
        <v>0.39824136612718236</v>
      </c>
      <c r="AP98" s="46">
        <v>0.30633951240552487</v>
      </c>
      <c r="AQ98" s="46">
        <v>0.30633951240552487</v>
      </c>
      <c r="AR98" s="46">
        <v>0.30633951240552487</v>
      </c>
      <c r="AS98" s="46">
        <v>0.25528292700460409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0.41782029999999992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0.13901653078632509</v>
      </c>
      <c r="K99" s="23">
        <f t="shared" si="22"/>
        <v>0.13901653078632509</v>
      </c>
      <c r="L99" s="23">
        <f t="shared" si="22"/>
        <v>0.26088768944233653</v>
      </c>
      <c r="M99" s="43">
        <f t="shared" si="22"/>
        <v>0.3999042202286614</v>
      </c>
      <c r="O99" s="37">
        <f>SUM(O3:O98)/4000</f>
        <v>-0.16334442367393193</v>
      </c>
      <c r="P99" s="37">
        <f t="shared" ref="P99:S99" si="23">SUM(P3:P98)/4000</f>
        <v>1.3901653078632505E-2</v>
      </c>
      <c r="Q99" s="37">
        <f t="shared" si="23"/>
        <v>0</v>
      </c>
      <c r="R99" s="37">
        <f t="shared" si="23"/>
        <v>0</v>
      </c>
      <c r="S99" s="37">
        <f t="shared" si="23"/>
        <v>0.14944277059529931</v>
      </c>
      <c r="U99" s="47">
        <f t="shared" ref="U99:AK99" si="24">SUM(U3:U98)/4000</f>
        <v>0</v>
      </c>
      <c r="V99" s="47">
        <f t="shared" si="24"/>
        <v>0.26088768944233653</v>
      </c>
      <c r="W99" s="52"/>
      <c r="X99" s="47">
        <f t="shared" si="24"/>
        <v>0</v>
      </c>
      <c r="Y99" s="47">
        <f t="shared" si="24"/>
        <v>4.6338843595441652E-2</v>
      </c>
      <c r="Z99" s="47">
        <f t="shared" si="24"/>
        <v>2.4791281323561277E-2</v>
      </c>
      <c r="AA99" s="47">
        <f t="shared" si="24"/>
        <v>2.3169421797720826E-2</v>
      </c>
      <c r="AB99" s="47">
        <f t="shared" si="24"/>
        <v>2.3169421797720826E-2</v>
      </c>
      <c r="AC99" s="47">
        <f t="shared" si="24"/>
        <v>2.5486363977492914E-2</v>
      </c>
      <c r="AD99" s="47">
        <f t="shared" si="24"/>
        <v>1.1584710898860413E-2</v>
      </c>
      <c r="AE99" s="47">
        <f t="shared" si="24"/>
        <v>1.0426239808974364E-2</v>
      </c>
      <c r="AF99" s="47">
        <f t="shared" si="24"/>
        <v>9.2677687190883245E-3</v>
      </c>
      <c r="AG99" s="47">
        <f t="shared" si="24"/>
        <v>6.9508265393162525E-3</v>
      </c>
      <c r="AH99" s="47">
        <f t="shared" si="24"/>
        <v>4.6338843595441622E-3</v>
      </c>
      <c r="AI99" s="47">
        <f t="shared" si="24"/>
        <v>8.1092976292022959E-3</v>
      </c>
      <c r="AJ99" s="47">
        <f t="shared" si="24"/>
        <v>6.9508265393162525E-3</v>
      </c>
      <c r="AK99" s="47">
        <f t="shared" si="24"/>
        <v>6.9508265393162525E-3</v>
      </c>
      <c r="AL99" s="47">
        <f t="shared" ref="AL99:AQ99" si="25">SUM(AL3:AL98)/4000</f>
        <v>1.1584710898860413E-2</v>
      </c>
      <c r="AM99" s="47">
        <f t="shared" si="25"/>
        <v>9.2677687190883245E-3</v>
      </c>
      <c r="AN99" s="47">
        <f t="shared" si="25"/>
        <v>9.2677687190883245E-3</v>
      </c>
      <c r="AO99" s="47">
        <f t="shared" si="25"/>
        <v>9.036074501111116E-3</v>
      </c>
      <c r="AP99" s="47">
        <f t="shared" si="25"/>
        <v>6.9508265393162525E-3</v>
      </c>
      <c r="AQ99" s="47">
        <f t="shared" si="25"/>
        <v>6.9508265393162525E-3</v>
      </c>
      <c r="AR99" s="47">
        <f t="shared" ref="AR99:BK99" si="26">SUM(AR3:AR98)/4000</f>
        <v>6.9508265393162525E-3</v>
      </c>
      <c r="AS99" s="47">
        <f t="shared" si="26"/>
        <v>5.7923554494302065E-3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18.239999999999998</v>
      </c>
      <c r="C3" s="20">
        <f>B3</f>
        <v>18.239999999999998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7.6261439999999983</v>
      </c>
      <c r="K3" s="21">
        <v>4.3593599999999988</v>
      </c>
      <c r="L3" s="21">
        <v>0</v>
      </c>
      <c r="M3" s="21">
        <v>0.92841599999999969</v>
      </c>
      <c r="N3" s="21">
        <v>5.3260799999999984</v>
      </c>
      <c r="O3" s="21">
        <f t="shared" ref="O3" si="0">$C3*I3/$I3</f>
        <v>18.239999999999998</v>
      </c>
      <c r="P3" s="22"/>
      <c r="Q3" s="39">
        <f>O3+P3</f>
        <v>18.239999999999998</v>
      </c>
      <c r="S3" s="37">
        <f t="shared" ref="S3:S66" si="1">J3</f>
        <v>7.6261439999999983</v>
      </c>
      <c r="T3" s="37">
        <f t="shared" ref="T3:T66" si="2">K3</f>
        <v>4.3593599999999988</v>
      </c>
      <c r="U3" s="37">
        <f t="shared" ref="U3:U66" si="3">L3</f>
        <v>0</v>
      </c>
      <c r="V3" s="37">
        <f t="shared" ref="V3:V66" si="4">M3</f>
        <v>0.92841599999999969</v>
      </c>
      <c r="W3" s="37">
        <f t="shared" ref="W3:W66" si="5">N3</f>
        <v>5.3260799999999984</v>
      </c>
    </row>
    <row r="4" spans="1:23">
      <c r="A4" s="8" t="s">
        <v>46</v>
      </c>
      <c r="B4" s="20">
        <v>18.527999999999999</v>
      </c>
      <c r="C4" s="20">
        <f t="shared" ref="C4:C67" si="6">B4</f>
        <v>18.527999999999999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7.7465567999999987</v>
      </c>
      <c r="K4" s="21">
        <v>4.4281919999999992</v>
      </c>
      <c r="L4" s="21">
        <v>0</v>
      </c>
      <c r="M4" s="21">
        <v>0.94307519999999978</v>
      </c>
      <c r="N4" s="21">
        <v>5.4101759999999981</v>
      </c>
      <c r="O4" s="21">
        <f t="shared" ref="O4:O67" si="8">$C4*I4/$I4</f>
        <v>18.527999999999999</v>
      </c>
      <c r="P4" s="22"/>
      <c r="Q4" s="39">
        <f t="shared" ref="Q4:Q67" si="9">O4+P4</f>
        <v>18.527999999999999</v>
      </c>
      <c r="S4" s="37">
        <f t="shared" si="1"/>
        <v>7.7465567999999987</v>
      </c>
      <c r="T4" s="37">
        <f t="shared" si="2"/>
        <v>4.4281919999999992</v>
      </c>
      <c r="U4" s="37">
        <f t="shared" si="3"/>
        <v>0</v>
      </c>
      <c r="V4" s="37">
        <f t="shared" si="4"/>
        <v>0.94307519999999978</v>
      </c>
      <c r="W4" s="37">
        <f t="shared" si="5"/>
        <v>5.4101759999999981</v>
      </c>
    </row>
    <row r="5" spans="1:23">
      <c r="A5" s="8" t="s">
        <v>47</v>
      </c>
      <c r="B5" s="20">
        <v>18.452000000000002</v>
      </c>
      <c r="C5" s="20">
        <f t="shared" si="6"/>
        <v>18.452000000000002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7.7147812</v>
      </c>
      <c r="K5" s="21">
        <v>4.4100279999999996</v>
      </c>
      <c r="L5" s="21">
        <v>0</v>
      </c>
      <c r="M5" s="21">
        <v>0.9392067999999999</v>
      </c>
      <c r="N5" s="21">
        <v>5.3879839999999994</v>
      </c>
      <c r="O5" s="21">
        <f t="shared" si="8"/>
        <v>18.452000000000002</v>
      </c>
      <c r="P5" s="22"/>
      <c r="Q5" s="39">
        <f t="shared" si="9"/>
        <v>18.452000000000002</v>
      </c>
      <c r="S5" s="37">
        <f t="shared" si="1"/>
        <v>7.7147812</v>
      </c>
      <c r="T5" s="37">
        <f t="shared" si="2"/>
        <v>4.4100279999999996</v>
      </c>
      <c r="U5" s="37">
        <f t="shared" si="3"/>
        <v>0</v>
      </c>
      <c r="V5" s="37">
        <f t="shared" si="4"/>
        <v>0.9392067999999999</v>
      </c>
      <c r="W5" s="37">
        <f t="shared" si="5"/>
        <v>5.3879839999999994</v>
      </c>
    </row>
    <row r="6" spans="1:23">
      <c r="A6" s="8" t="s">
        <v>48</v>
      </c>
      <c r="B6" s="20">
        <v>17.911999999999999</v>
      </c>
      <c r="C6" s="20">
        <f t="shared" si="6"/>
        <v>17.911999999999999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7.4890071999999988</v>
      </c>
      <c r="K6" s="21">
        <v>4.2809679999999988</v>
      </c>
      <c r="L6" s="21">
        <v>0</v>
      </c>
      <c r="M6" s="21">
        <v>0.91172079999999978</v>
      </c>
      <c r="N6" s="21">
        <v>5.2303039999999994</v>
      </c>
      <c r="O6" s="21">
        <f t="shared" si="8"/>
        <v>17.911999999999999</v>
      </c>
      <c r="P6" s="22"/>
      <c r="Q6" s="39">
        <f t="shared" si="9"/>
        <v>17.911999999999999</v>
      </c>
      <c r="S6" s="37">
        <f t="shared" si="1"/>
        <v>7.4890071999999988</v>
      </c>
      <c r="T6" s="37">
        <f t="shared" si="2"/>
        <v>4.2809679999999988</v>
      </c>
      <c r="U6" s="37">
        <f t="shared" si="3"/>
        <v>0</v>
      </c>
      <c r="V6" s="37">
        <f t="shared" si="4"/>
        <v>0.91172079999999978</v>
      </c>
      <c r="W6" s="37">
        <f t="shared" si="5"/>
        <v>5.2303039999999994</v>
      </c>
    </row>
    <row r="7" spans="1:23">
      <c r="A7" s="8" t="s">
        <v>49</v>
      </c>
      <c r="B7" s="20">
        <v>16.936</v>
      </c>
      <c r="C7" s="20">
        <f t="shared" si="6"/>
        <v>16.936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7.0809415999999992</v>
      </c>
      <c r="K7" s="21">
        <v>4.0477039999999995</v>
      </c>
      <c r="L7" s="21">
        <v>0</v>
      </c>
      <c r="M7" s="21">
        <v>0.86204239999999988</v>
      </c>
      <c r="N7" s="21">
        <v>4.9453119999999995</v>
      </c>
      <c r="O7" s="21">
        <f t="shared" si="8"/>
        <v>16.936</v>
      </c>
      <c r="P7" s="22"/>
      <c r="Q7" s="39">
        <f t="shared" si="9"/>
        <v>16.936</v>
      </c>
      <c r="S7" s="37">
        <f t="shared" si="1"/>
        <v>7.0809415999999992</v>
      </c>
      <c r="T7" s="37">
        <f t="shared" si="2"/>
        <v>4.0477039999999995</v>
      </c>
      <c r="U7" s="37">
        <f t="shared" si="3"/>
        <v>0</v>
      </c>
      <c r="V7" s="37">
        <f t="shared" si="4"/>
        <v>0.86204239999999988</v>
      </c>
      <c r="W7" s="37">
        <f t="shared" si="5"/>
        <v>4.9453119999999995</v>
      </c>
    </row>
    <row r="8" spans="1:23">
      <c r="A8" s="8" t="s">
        <v>50</v>
      </c>
      <c r="B8" s="20">
        <v>18.547999999999998</v>
      </c>
      <c r="C8" s="20">
        <f t="shared" si="6"/>
        <v>18.547999999999998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7.7549187999999978</v>
      </c>
      <c r="K8" s="21">
        <v>4.4329719999999986</v>
      </c>
      <c r="L8" s="21">
        <v>0</v>
      </c>
      <c r="M8" s="21">
        <v>0.94409319999999985</v>
      </c>
      <c r="N8" s="21">
        <v>5.4160159999999991</v>
      </c>
      <c r="O8" s="21">
        <f t="shared" si="8"/>
        <v>18.547999999999998</v>
      </c>
      <c r="P8" s="22"/>
      <c r="Q8" s="39">
        <f t="shared" si="9"/>
        <v>18.547999999999998</v>
      </c>
      <c r="S8" s="37">
        <f t="shared" si="1"/>
        <v>7.7549187999999978</v>
      </c>
      <c r="T8" s="37">
        <f t="shared" si="2"/>
        <v>4.4329719999999986</v>
      </c>
      <c r="U8" s="37">
        <f t="shared" si="3"/>
        <v>0</v>
      </c>
      <c r="V8" s="37">
        <f t="shared" si="4"/>
        <v>0.94409319999999985</v>
      </c>
      <c r="W8" s="37">
        <f t="shared" si="5"/>
        <v>5.4160159999999991</v>
      </c>
    </row>
    <row r="9" spans="1:23">
      <c r="A9" s="8" t="s">
        <v>51</v>
      </c>
      <c r="B9" s="20">
        <v>18.603999999999999</v>
      </c>
      <c r="C9" s="20">
        <f t="shared" si="6"/>
        <v>18.603999999999999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7.7783323999999991</v>
      </c>
      <c r="K9" s="21">
        <v>4.4463559999999989</v>
      </c>
      <c r="L9" s="21">
        <v>0</v>
      </c>
      <c r="M9" s="21">
        <v>0.94694359999999977</v>
      </c>
      <c r="N9" s="21">
        <v>5.4323679999999994</v>
      </c>
      <c r="O9" s="21">
        <f t="shared" si="8"/>
        <v>18.603999999999999</v>
      </c>
      <c r="P9" s="22"/>
      <c r="Q9" s="39">
        <f t="shared" si="9"/>
        <v>18.603999999999999</v>
      </c>
      <c r="S9" s="37">
        <f t="shared" si="1"/>
        <v>7.7783323999999991</v>
      </c>
      <c r="T9" s="37">
        <f t="shared" si="2"/>
        <v>4.4463559999999989</v>
      </c>
      <c r="U9" s="37">
        <f t="shared" si="3"/>
        <v>0</v>
      </c>
      <c r="V9" s="37">
        <f t="shared" si="4"/>
        <v>0.94694359999999977</v>
      </c>
      <c r="W9" s="37">
        <f t="shared" si="5"/>
        <v>5.4323679999999994</v>
      </c>
    </row>
    <row r="10" spans="1:23">
      <c r="A10" s="8" t="s">
        <v>52</v>
      </c>
      <c r="B10" s="20">
        <v>18.391999999999999</v>
      </c>
      <c r="C10" s="20">
        <f t="shared" si="6"/>
        <v>18.391999999999999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7.6896951999999992</v>
      </c>
      <c r="K10" s="21">
        <v>4.3956879999999989</v>
      </c>
      <c r="L10" s="21">
        <v>0</v>
      </c>
      <c r="M10" s="21">
        <v>0.9361527999999999</v>
      </c>
      <c r="N10" s="21">
        <v>5.3704639999999984</v>
      </c>
      <c r="O10" s="21">
        <f t="shared" si="8"/>
        <v>18.391999999999999</v>
      </c>
      <c r="P10" s="22"/>
      <c r="Q10" s="39">
        <f t="shared" si="9"/>
        <v>18.391999999999999</v>
      </c>
      <c r="S10" s="37">
        <f t="shared" si="1"/>
        <v>7.6896951999999992</v>
      </c>
      <c r="T10" s="37">
        <f t="shared" si="2"/>
        <v>4.3956879999999989</v>
      </c>
      <c r="U10" s="37">
        <f t="shared" si="3"/>
        <v>0</v>
      </c>
      <c r="V10" s="37">
        <f t="shared" si="4"/>
        <v>0.9361527999999999</v>
      </c>
      <c r="W10" s="37">
        <f t="shared" si="5"/>
        <v>5.3704639999999984</v>
      </c>
    </row>
    <row r="11" spans="1:23">
      <c r="A11" s="8" t="s">
        <v>53</v>
      </c>
      <c r="B11" s="20">
        <v>18.068000000000001</v>
      </c>
      <c r="C11" s="20">
        <f t="shared" si="6"/>
        <v>18.068000000000001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7.5542308</v>
      </c>
      <c r="K11" s="21">
        <v>4.3182519999999993</v>
      </c>
      <c r="L11" s="21">
        <v>0</v>
      </c>
      <c r="M11" s="21">
        <v>0.91966119999999996</v>
      </c>
      <c r="N11" s="21">
        <v>5.2758559999999992</v>
      </c>
      <c r="O11" s="21">
        <f t="shared" si="8"/>
        <v>18.068000000000001</v>
      </c>
      <c r="P11" s="22"/>
      <c r="Q11" s="39">
        <f t="shared" si="9"/>
        <v>18.068000000000001</v>
      </c>
      <c r="S11" s="37">
        <f t="shared" si="1"/>
        <v>7.5542308</v>
      </c>
      <c r="T11" s="37">
        <f t="shared" si="2"/>
        <v>4.3182519999999993</v>
      </c>
      <c r="U11" s="37">
        <f t="shared" si="3"/>
        <v>0</v>
      </c>
      <c r="V11" s="37">
        <f t="shared" si="4"/>
        <v>0.91966119999999996</v>
      </c>
      <c r="W11" s="37">
        <f t="shared" si="5"/>
        <v>5.2758559999999992</v>
      </c>
    </row>
    <row r="12" spans="1:23">
      <c r="A12" s="8" t="s">
        <v>54</v>
      </c>
      <c r="B12" s="20">
        <v>18.295999999999999</v>
      </c>
      <c r="C12" s="20">
        <f t="shared" si="6"/>
        <v>18.295999999999999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7.6495575999999996</v>
      </c>
      <c r="K12" s="21">
        <v>4.3727439999999991</v>
      </c>
      <c r="L12" s="21">
        <v>0</v>
      </c>
      <c r="M12" s="21">
        <v>0.93126639999999983</v>
      </c>
      <c r="N12" s="21">
        <v>5.3424319999999996</v>
      </c>
      <c r="O12" s="21">
        <f t="shared" si="8"/>
        <v>18.295999999999999</v>
      </c>
      <c r="P12" s="22"/>
      <c r="Q12" s="39">
        <f t="shared" si="9"/>
        <v>18.295999999999999</v>
      </c>
      <c r="S12" s="37">
        <f t="shared" si="1"/>
        <v>7.6495575999999996</v>
      </c>
      <c r="T12" s="37">
        <f t="shared" si="2"/>
        <v>4.3727439999999991</v>
      </c>
      <c r="U12" s="37">
        <f t="shared" si="3"/>
        <v>0</v>
      </c>
      <c r="V12" s="37">
        <f t="shared" si="4"/>
        <v>0.93126639999999983</v>
      </c>
      <c r="W12" s="37">
        <f t="shared" si="5"/>
        <v>5.3424319999999996</v>
      </c>
    </row>
    <row r="13" spans="1:23">
      <c r="A13" s="8" t="s">
        <v>55</v>
      </c>
      <c r="B13" s="20">
        <v>18.815999999999999</v>
      </c>
      <c r="C13" s="20">
        <f t="shared" si="6"/>
        <v>18.815999999999999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7.8669695999999991</v>
      </c>
      <c r="K13" s="21">
        <v>4.4970239999999988</v>
      </c>
      <c r="L13" s="21">
        <v>0</v>
      </c>
      <c r="M13" s="21">
        <v>0.95773439999999976</v>
      </c>
      <c r="N13" s="21">
        <v>5.4942719999999987</v>
      </c>
      <c r="O13" s="21">
        <f t="shared" si="8"/>
        <v>18.815999999999999</v>
      </c>
      <c r="P13" s="22"/>
      <c r="Q13" s="39">
        <f t="shared" si="9"/>
        <v>18.815999999999999</v>
      </c>
      <c r="S13" s="37">
        <f t="shared" si="1"/>
        <v>7.8669695999999991</v>
      </c>
      <c r="T13" s="37">
        <f t="shared" si="2"/>
        <v>4.4970239999999988</v>
      </c>
      <c r="U13" s="37">
        <f t="shared" si="3"/>
        <v>0</v>
      </c>
      <c r="V13" s="37">
        <f t="shared" si="4"/>
        <v>0.95773439999999976</v>
      </c>
      <c r="W13" s="37">
        <f t="shared" si="5"/>
        <v>5.4942719999999987</v>
      </c>
    </row>
    <row r="14" spans="1:23">
      <c r="A14" s="8" t="s">
        <v>56</v>
      </c>
      <c r="B14" s="20">
        <v>18.603999999999999</v>
      </c>
      <c r="C14" s="20">
        <f t="shared" si="6"/>
        <v>18.603999999999999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7.7783323999999991</v>
      </c>
      <c r="K14" s="21">
        <v>4.4463559999999989</v>
      </c>
      <c r="L14" s="21">
        <v>0</v>
      </c>
      <c r="M14" s="21">
        <v>0.94694359999999977</v>
      </c>
      <c r="N14" s="21">
        <v>5.4323679999999994</v>
      </c>
      <c r="O14" s="21">
        <f t="shared" si="8"/>
        <v>18.603999999999999</v>
      </c>
      <c r="P14" s="22"/>
      <c r="Q14" s="39">
        <f t="shared" si="9"/>
        <v>18.603999999999999</v>
      </c>
      <c r="S14" s="37">
        <f t="shared" si="1"/>
        <v>7.7783323999999991</v>
      </c>
      <c r="T14" s="37">
        <f t="shared" si="2"/>
        <v>4.4463559999999989</v>
      </c>
      <c r="U14" s="37">
        <f t="shared" si="3"/>
        <v>0</v>
      </c>
      <c r="V14" s="37">
        <f t="shared" si="4"/>
        <v>0.94694359999999977</v>
      </c>
      <c r="W14" s="37">
        <f t="shared" si="5"/>
        <v>5.4323679999999994</v>
      </c>
    </row>
    <row r="15" spans="1:23">
      <c r="A15" s="8" t="s">
        <v>57</v>
      </c>
      <c r="B15" s="20">
        <v>18.835999999999999</v>
      </c>
      <c r="C15" s="20">
        <f t="shared" si="6"/>
        <v>18.835999999999999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7.8753315999999982</v>
      </c>
      <c r="K15" s="21">
        <v>4.501803999999999</v>
      </c>
      <c r="L15" s="21">
        <v>0</v>
      </c>
      <c r="M15" s="21">
        <v>0.95875239999999973</v>
      </c>
      <c r="N15" s="21">
        <v>5.5001119999999988</v>
      </c>
      <c r="O15" s="21">
        <f t="shared" si="8"/>
        <v>18.835999999999999</v>
      </c>
      <c r="P15" s="22"/>
      <c r="Q15" s="39">
        <f t="shared" si="9"/>
        <v>18.835999999999999</v>
      </c>
      <c r="S15" s="37">
        <f t="shared" si="1"/>
        <v>7.8753315999999982</v>
      </c>
      <c r="T15" s="37">
        <f t="shared" si="2"/>
        <v>4.501803999999999</v>
      </c>
      <c r="U15" s="37">
        <f t="shared" si="3"/>
        <v>0</v>
      </c>
      <c r="V15" s="37">
        <f t="shared" si="4"/>
        <v>0.95875239999999973</v>
      </c>
      <c r="W15" s="37">
        <f t="shared" si="5"/>
        <v>5.5001119999999988</v>
      </c>
    </row>
    <row r="16" spans="1:23">
      <c r="A16" s="8" t="s">
        <v>58</v>
      </c>
      <c r="B16" s="20">
        <v>18.295999999999999</v>
      </c>
      <c r="C16" s="20">
        <f t="shared" si="6"/>
        <v>18.295999999999999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7.6495575999999996</v>
      </c>
      <c r="K16" s="21">
        <v>4.3727439999999991</v>
      </c>
      <c r="L16" s="21">
        <v>0</v>
      </c>
      <c r="M16" s="21">
        <v>0.93126639999999983</v>
      </c>
      <c r="N16" s="21">
        <v>5.3424319999999996</v>
      </c>
      <c r="O16" s="21">
        <f t="shared" si="8"/>
        <v>18.295999999999999</v>
      </c>
      <c r="P16" s="22"/>
      <c r="Q16" s="39">
        <f t="shared" si="9"/>
        <v>18.295999999999999</v>
      </c>
      <c r="S16" s="37">
        <f t="shared" si="1"/>
        <v>7.6495575999999996</v>
      </c>
      <c r="T16" s="37">
        <f t="shared" si="2"/>
        <v>4.3727439999999991</v>
      </c>
      <c r="U16" s="37">
        <f t="shared" si="3"/>
        <v>0</v>
      </c>
      <c r="V16" s="37">
        <f t="shared" si="4"/>
        <v>0.93126639999999983</v>
      </c>
      <c r="W16" s="37">
        <f t="shared" si="5"/>
        <v>5.3424319999999996</v>
      </c>
    </row>
    <row r="17" spans="1:23">
      <c r="A17" s="8" t="s">
        <v>59</v>
      </c>
      <c r="B17" s="20">
        <v>16.972000000000001</v>
      </c>
      <c r="C17" s="20">
        <f t="shared" si="6"/>
        <v>16.972000000000001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7.0959932000000006</v>
      </c>
      <c r="K17" s="21">
        <v>4.0563079999999996</v>
      </c>
      <c r="L17" s="21">
        <v>0</v>
      </c>
      <c r="M17" s="21">
        <v>0.86387479999999994</v>
      </c>
      <c r="N17" s="21">
        <v>4.9558239999999998</v>
      </c>
      <c r="O17" s="21">
        <f t="shared" si="8"/>
        <v>16.972000000000001</v>
      </c>
      <c r="P17" s="22"/>
      <c r="Q17" s="39">
        <f t="shared" si="9"/>
        <v>16.972000000000001</v>
      </c>
      <c r="S17" s="37">
        <f t="shared" si="1"/>
        <v>7.0959932000000006</v>
      </c>
      <c r="T17" s="37">
        <f t="shared" si="2"/>
        <v>4.0563079999999996</v>
      </c>
      <c r="U17" s="37">
        <f t="shared" si="3"/>
        <v>0</v>
      </c>
      <c r="V17" s="37">
        <f t="shared" si="4"/>
        <v>0.86387479999999994</v>
      </c>
      <c r="W17" s="37">
        <f t="shared" si="5"/>
        <v>4.9558239999999998</v>
      </c>
    </row>
    <row r="18" spans="1:23">
      <c r="A18" s="8" t="s">
        <v>60</v>
      </c>
      <c r="B18" s="20">
        <v>17.068000000000001</v>
      </c>
      <c r="C18" s="20">
        <f t="shared" si="6"/>
        <v>17.068000000000001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7.1361308000000001</v>
      </c>
      <c r="K18" s="21">
        <v>4.0792519999999994</v>
      </c>
      <c r="L18" s="21">
        <v>0</v>
      </c>
      <c r="M18" s="21">
        <v>0.8687611999999999</v>
      </c>
      <c r="N18" s="21">
        <v>4.9838559999999994</v>
      </c>
      <c r="O18" s="21">
        <f t="shared" si="8"/>
        <v>17.068000000000001</v>
      </c>
      <c r="P18" s="22"/>
      <c r="Q18" s="39">
        <f t="shared" si="9"/>
        <v>17.068000000000001</v>
      </c>
      <c r="S18" s="37">
        <f t="shared" si="1"/>
        <v>7.1361308000000001</v>
      </c>
      <c r="T18" s="37">
        <f t="shared" si="2"/>
        <v>4.0792519999999994</v>
      </c>
      <c r="U18" s="37">
        <f t="shared" si="3"/>
        <v>0</v>
      </c>
      <c r="V18" s="37">
        <f t="shared" si="4"/>
        <v>0.8687611999999999</v>
      </c>
      <c r="W18" s="37">
        <f t="shared" si="5"/>
        <v>4.9838559999999994</v>
      </c>
    </row>
    <row r="19" spans="1:23">
      <c r="A19" s="8" t="s">
        <v>61</v>
      </c>
      <c r="B19" s="20">
        <v>17.664000000000001</v>
      </c>
      <c r="C19" s="20">
        <f t="shared" si="6"/>
        <v>17.664000000000001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7.3853184000000001</v>
      </c>
      <c r="K19" s="21">
        <v>4.2216959999999997</v>
      </c>
      <c r="L19" s="21">
        <v>0</v>
      </c>
      <c r="M19" s="21">
        <v>0.89909759999999994</v>
      </c>
      <c r="N19" s="21">
        <v>5.1578879999999998</v>
      </c>
      <c r="O19" s="21">
        <f t="shared" si="8"/>
        <v>17.664000000000001</v>
      </c>
      <c r="P19" s="22"/>
      <c r="Q19" s="39">
        <f t="shared" si="9"/>
        <v>17.664000000000001</v>
      </c>
      <c r="S19" s="37">
        <f t="shared" si="1"/>
        <v>7.3853184000000001</v>
      </c>
      <c r="T19" s="37">
        <f t="shared" si="2"/>
        <v>4.2216959999999997</v>
      </c>
      <c r="U19" s="37">
        <f t="shared" si="3"/>
        <v>0</v>
      </c>
      <c r="V19" s="37">
        <f t="shared" si="4"/>
        <v>0.89909759999999994</v>
      </c>
      <c r="W19" s="37">
        <f t="shared" si="5"/>
        <v>5.1578879999999998</v>
      </c>
    </row>
    <row r="20" spans="1:23">
      <c r="A20" s="8" t="s">
        <v>62</v>
      </c>
      <c r="B20" s="20">
        <v>18.22</v>
      </c>
      <c r="C20" s="20">
        <f t="shared" si="6"/>
        <v>18.22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7.6177819999999983</v>
      </c>
      <c r="K20" s="21">
        <v>4.3545799999999995</v>
      </c>
      <c r="L20" s="21">
        <v>0</v>
      </c>
      <c r="M20" s="21">
        <v>0.92739799999999972</v>
      </c>
      <c r="N20" s="21">
        <v>5.3202399999999992</v>
      </c>
      <c r="O20" s="21">
        <f t="shared" si="8"/>
        <v>18.22</v>
      </c>
      <c r="P20" s="22"/>
      <c r="Q20" s="39">
        <f t="shared" si="9"/>
        <v>18.22</v>
      </c>
      <c r="S20" s="37">
        <f t="shared" si="1"/>
        <v>7.6177819999999983</v>
      </c>
      <c r="T20" s="37">
        <f t="shared" si="2"/>
        <v>4.3545799999999995</v>
      </c>
      <c r="U20" s="37">
        <f t="shared" si="3"/>
        <v>0</v>
      </c>
      <c r="V20" s="37">
        <f t="shared" si="4"/>
        <v>0.92739799999999972</v>
      </c>
      <c r="W20" s="37">
        <f t="shared" si="5"/>
        <v>5.3202399999999992</v>
      </c>
    </row>
    <row r="21" spans="1:23">
      <c r="A21" s="8" t="s">
        <v>63</v>
      </c>
      <c r="B21" s="20">
        <v>18.603999999999999</v>
      </c>
      <c r="C21" s="20">
        <f t="shared" si="6"/>
        <v>18.603999999999999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7.7783323999999991</v>
      </c>
      <c r="K21" s="21">
        <v>4.4463559999999989</v>
      </c>
      <c r="L21" s="21">
        <v>0</v>
      </c>
      <c r="M21" s="21">
        <v>0.94694359999999977</v>
      </c>
      <c r="N21" s="21">
        <v>5.4323679999999994</v>
      </c>
      <c r="O21" s="21">
        <f t="shared" si="8"/>
        <v>18.603999999999999</v>
      </c>
      <c r="P21" s="22"/>
      <c r="Q21" s="39">
        <f t="shared" si="9"/>
        <v>18.603999999999999</v>
      </c>
      <c r="S21" s="37">
        <f t="shared" si="1"/>
        <v>7.7783323999999991</v>
      </c>
      <c r="T21" s="37">
        <f t="shared" si="2"/>
        <v>4.4463559999999989</v>
      </c>
      <c r="U21" s="37">
        <f t="shared" si="3"/>
        <v>0</v>
      </c>
      <c r="V21" s="37">
        <f t="shared" si="4"/>
        <v>0.94694359999999977</v>
      </c>
      <c r="W21" s="37">
        <f t="shared" si="5"/>
        <v>5.4323679999999994</v>
      </c>
    </row>
    <row r="22" spans="1:23">
      <c r="A22" s="8" t="s">
        <v>64</v>
      </c>
      <c r="B22" s="20">
        <v>18.72</v>
      </c>
      <c r="C22" s="20">
        <f t="shared" si="6"/>
        <v>18.72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7.8268319999999987</v>
      </c>
      <c r="K22" s="21">
        <v>4.4740799999999989</v>
      </c>
      <c r="L22" s="21">
        <v>0</v>
      </c>
      <c r="M22" s="21">
        <v>0.95284799999999981</v>
      </c>
      <c r="N22" s="21">
        <v>5.4662399999999982</v>
      </c>
      <c r="O22" s="21">
        <f t="shared" si="8"/>
        <v>18.72</v>
      </c>
      <c r="P22" s="22"/>
      <c r="Q22" s="39">
        <f t="shared" si="9"/>
        <v>18.72</v>
      </c>
      <c r="S22" s="37">
        <f t="shared" si="1"/>
        <v>7.8268319999999987</v>
      </c>
      <c r="T22" s="37">
        <f t="shared" si="2"/>
        <v>4.4740799999999989</v>
      </c>
      <c r="U22" s="37">
        <f t="shared" si="3"/>
        <v>0</v>
      </c>
      <c r="V22" s="37">
        <f t="shared" si="4"/>
        <v>0.95284799999999981</v>
      </c>
      <c r="W22" s="37">
        <f t="shared" si="5"/>
        <v>5.4662399999999982</v>
      </c>
    </row>
    <row r="23" spans="1:23">
      <c r="A23" s="8" t="s">
        <v>65</v>
      </c>
      <c r="B23" s="20">
        <v>18.507999999999999</v>
      </c>
      <c r="C23" s="20">
        <f t="shared" si="6"/>
        <v>18.507999999999999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7.7381947999999987</v>
      </c>
      <c r="K23" s="21">
        <v>4.423411999999999</v>
      </c>
      <c r="L23" s="21">
        <v>0</v>
      </c>
      <c r="M23" s="21">
        <v>0.94205719999999982</v>
      </c>
      <c r="N23" s="21">
        <v>5.4043359999999989</v>
      </c>
      <c r="O23" s="21">
        <f t="shared" si="8"/>
        <v>18.507999999999999</v>
      </c>
      <c r="P23" s="22"/>
      <c r="Q23" s="39">
        <f t="shared" si="9"/>
        <v>18.507999999999999</v>
      </c>
      <c r="S23" s="37">
        <f t="shared" si="1"/>
        <v>7.7381947999999987</v>
      </c>
      <c r="T23" s="37">
        <f t="shared" si="2"/>
        <v>4.423411999999999</v>
      </c>
      <c r="U23" s="37">
        <f t="shared" si="3"/>
        <v>0</v>
      </c>
      <c r="V23" s="37">
        <f t="shared" si="4"/>
        <v>0.94205719999999982</v>
      </c>
      <c r="W23" s="37">
        <f t="shared" si="5"/>
        <v>5.4043359999999989</v>
      </c>
    </row>
    <row r="24" spans="1:23">
      <c r="A24" s="8" t="s">
        <v>66</v>
      </c>
      <c r="B24" s="20">
        <v>18.72</v>
      </c>
      <c r="C24" s="20">
        <f t="shared" si="6"/>
        <v>18.72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7.8268319999999987</v>
      </c>
      <c r="K24" s="21">
        <v>4.4740799999999989</v>
      </c>
      <c r="L24" s="21">
        <v>0</v>
      </c>
      <c r="M24" s="21">
        <v>0.95284799999999981</v>
      </c>
      <c r="N24" s="21">
        <v>5.4662399999999982</v>
      </c>
      <c r="O24" s="21">
        <f t="shared" si="8"/>
        <v>18.72</v>
      </c>
      <c r="P24" s="22"/>
      <c r="Q24" s="39">
        <f t="shared" si="9"/>
        <v>18.72</v>
      </c>
      <c r="S24" s="37">
        <f t="shared" si="1"/>
        <v>7.8268319999999987</v>
      </c>
      <c r="T24" s="37">
        <f t="shared" si="2"/>
        <v>4.4740799999999989</v>
      </c>
      <c r="U24" s="37">
        <f t="shared" si="3"/>
        <v>0</v>
      </c>
      <c r="V24" s="37">
        <f t="shared" si="4"/>
        <v>0.95284799999999981</v>
      </c>
      <c r="W24" s="37">
        <f t="shared" si="5"/>
        <v>5.4662399999999982</v>
      </c>
    </row>
    <row r="25" spans="1:23">
      <c r="A25" s="8" t="s">
        <v>67</v>
      </c>
      <c r="B25" s="20">
        <v>18.815999999999999</v>
      </c>
      <c r="C25" s="20">
        <f t="shared" si="6"/>
        <v>18.815999999999999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7.8669695999999991</v>
      </c>
      <c r="K25" s="21">
        <v>4.4970239999999988</v>
      </c>
      <c r="L25" s="21">
        <v>0</v>
      </c>
      <c r="M25" s="21">
        <v>0.95773439999999976</v>
      </c>
      <c r="N25" s="21">
        <v>5.4942719999999987</v>
      </c>
      <c r="O25" s="21">
        <f t="shared" si="8"/>
        <v>18.815999999999999</v>
      </c>
      <c r="P25" s="22"/>
      <c r="Q25" s="39">
        <f t="shared" si="9"/>
        <v>18.815999999999999</v>
      </c>
      <c r="S25" s="37">
        <f t="shared" si="1"/>
        <v>7.8669695999999991</v>
      </c>
      <c r="T25" s="37">
        <f t="shared" si="2"/>
        <v>4.4970239999999988</v>
      </c>
      <c r="U25" s="37">
        <f t="shared" si="3"/>
        <v>0</v>
      </c>
      <c r="V25" s="37">
        <f t="shared" si="4"/>
        <v>0.95773439999999976</v>
      </c>
      <c r="W25" s="37">
        <f t="shared" si="5"/>
        <v>5.4942719999999987</v>
      </c>
    </row>
    <row r="26" spans="1:23">
      <c r="A26" s="8" t="s">
        <v>68</v>
      </c>
      <c r="B26" s="20">
        <v>19.295999999999999</v>
      </c>
      <c r="C26" s="20">
        <f t="shared" si="6"/>
        <v>19.295999999999999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8.0676575999999987</v>
      </c>
      <c r="K26" s="21">
        <v>4.611743999999999</v>
      </c>
      <c r="L26" s="21">
        <v>0</v>
      </c>
      <c r="M26" s="21">
        <v>0.98216639999999988</v>
      </c>
      <c r="N26" s="21">
        <v>5.6344319999999986</v>
      </c>
      <c r="O26" s="21">
        <f t="shared" si="8"/>
        <v>19.295999999999999</v>
      </c>
      <c r="P26" s="22"/>
      <c r="Q26" s="39">
        <f t="shared" si="9"/>
        <v>19.295999999999999</v>
      </c>
      <c r="S26" s="37">
        <f t="shared" si="1"/>
        <v>8.0676575999999987</v>
      </c>
      <c r="T26" s="37">
        <f t="shared" si="2"/>
        <v>4.611743999999999</v>
      </c>
      <c r="U26" s="37">
        <f t="shared" si="3"/>
        <v>0</v>
      </c>
      <c r="V26" s="37">
        <f t="shared" si="4"/>
        <v>0.98216639999999988</v>
      </c>
      <c r="W26" s="37">
        <f t="shared" si="5"/>
        <v>5.6344319999999986</v>
      </c>
    </row>
    <row r="27" spans="1:23">
      <c r="A27" s="8" t="s">
        <v>69</v>
      </c>
      <c r="B27" s="20">
        <v>19.064</v>
      </c>
      <c r="C27" s="20">
        <f t="shared" si="6"/>
        <v>19.064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7.9706583999999996</v>
      </c>
      <c r="K27" s="21">
        <v>4.5562959999999988</v>
      </c>
      <c r="L27" s="21">
        <v>0</v>
      </c>
      <c r="M27" s="21">
        <v>0.97035759999999982</v>
      </c>
      <c r="N27" s="21">
        <v>5.5666879999999992</v>
      </c>
      <c r="O27" s="21">
        <f t="shared" si="8"/>
        <v>19.064</v>
      </c>
      <c r="P27" s="22"/>
      <c r="Q27" s="39">
        <f t="shared" si="9"/>
        <v>19.064</v>
      </c>
      <c r="S27" s="37">
        <f t="shared" si="1"/>
        <v>7.9706583999999996</v>
      </c>
      <c r="T27" s="37">
        <f t="shared" si="2"/>
        <v>4.5562959999999988</v>
      </c>
      <c r="U27" s="37">
        <f t="shared" si="3"/>
        <v>0</v>
      </c>
      <c r="V27" s="37">
        <f t="shared" si="4"/>
        <v>0.97035759999999982</v>
      </c>
      <c r="W27" s="37">
        <f t="shared" si="5"/>
        <v>5.5666879999999992</v>
      </c>
    </row>
    <row r="28" spans="1:23">
      <c r="A28" s="8" t="s">
        <v>70</v>
      </c>
      <c r="B28" s="20">
        <v>18.584</v>
      </c>
      <c r="C28" s="20">
        <f t="shared" si="6"/>
        <v>18.584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7.7699703999999983</v>
      </c>
      <c r="K28" s="21">
        <v>4.4415759999999986</v>
      </c>
      <c r="L28" s="21">
        <v>0</v>
      </c>
      <c r="M28" s="21">
        <v>0.94592559999999981</v>
      </c>
      <c r="N28" s="21">
        <v>5.4265279999999985</v>
      </c>
      <c r="O28" s="21">
        <f t="shared" si="8"/>
        <v>18.584</v>
      </c>
      <c r="P28" s="22"/>
      <c r="Q28" s="39">
        <f t="shared" si="9"/>
        <v>18.584</v>
      </c>
      <c r="S28" s="37">
        <f t="shared" si="1"/>
        <v>7.7699703999999983</v>
      </c>
      <c r="T28" s="37">
        <f t="shared" si="2"/>
        <v>4.4415759999999986</v>
      </c>
      <c r="U28" s="37">
        <f t="shared" si="3"/>
        <v>0</v>
      </c>
      <c r="V28" s="37">
        <f t="shared" si="4"/>
        <v>0.94592559999999981</v>
      </c>
      <c r="W28" s="37">
        <f t="shared" si="5"/>
        <v>5.4265279999999985</v>
      </c>
    </row>
    <row r="29" spans="1:23">
      <c r="A29" s="8" t="s">
        <v>71</v>
      </c>
      <c r="B29" s="20">
        <v>18.603999999999999</v>
      </c>
      <c r="C29" s="20">
        <f t="shared" si="6"/>
        <v>18.603999999999999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7.7783323999999991</v>
      </c>
      <c r="K29" s="21">
        <v>4.4463559999999989</v>
      </c>
      <c r="L29" s="21">
        <v>0</v>
      </c>
      <c r="M29" s="21">
        <v>0.94694359999999977</v>
      </c>
      <c r="N29" s="21">
        <v>5.4323679999999994</v>
      </c>
      <c r="O29" s="21">
        <f t="shared" si="8"/>
        <v>18.603999999999999</v>
      </c>
      <c r="P29" s="22"/>
      <c r="Q29" s="39">
        <f t="shared" si="9"/>
        <v>18.603999999999999</v>
      </c>
      <c r="S29" s="37">
        <f t="shared" si="1"/>
        <v>7.7783323999999991</v>
      </c>
      <c r="T29" s="37">
        <f t="shared" si="2"/>
        <v>4.4463559999999989</v>
      </c>
      <c r="U29" s="37">
        <f t="shared" si="3"/>
        <v>0</v>
      </c>
      <c r="V29" s="37">
        <f t="shared" si="4"/>
        <v>0.94694359999999977</v>
      </c>
      <c r="W29" s="37">
        <f t="shared" si="5"/>
        <v>5.4323679999999994</v>
      </c>
    </row>
    <row r="30" spans="1:23">
      <c r="A30" s="8" t="s">
        <v>72</v>
      </c>
      <c r="B30" s="20">
        <v>18.623999999999999</v>
      </c>
      <c r="C30" s="20">
        <f t="shared" si="6"/>
        <v>18.623999999999999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7.7866943999999991</v>
      </c>
      <c r="K30" s="21">
        <v>4.4511359999999991</v>
      </c>
      <c r="L30" s="21">
        <v>0</v>
      </c>
      <c r="M30" s="21">
        <v>0.94796159999999974</v>
      </c>
      <c r="N30" s="21">
        <v>5.4382079999999986</v>
      </c>
      <c r="O30" s="21">
        <f t="shared" si="8"/>
        <v>18.623999999999999</v>
      </c>
      <c r="P30" s="22"/>
      <c r="Q30" s="39">
        <f t="shared" si="9"/>
        <v>18.623999999999999</v>
      </c>
      <c r="S30" s="37">
        <f t="shared" si="1"/>
        <v>7.7866943999999991</v>
      </c>
      <c r="T30" s="37">
        <f t="shared" si="2"/>
        <v>4.4511359999999991</v>
      </c>
      <c r="U30" s="37">
        <f t="shared" si="3"/>
        <v>0</v>
      </c>
      <c r="V30" s="37">
        <f t="shared" si="4"/>
        <v>0.94796159999999974</v>
      </c>
      <c r="W30" s="37">
        <f t="shared" si="5"/>
        <v>5.4382079999999986</v>
      </c>
    </row>
    <row r="31" spans="1:23">
      <c r="A31" s="8" t="s">
        <v>73</v>
      </c>
      <c r="B31" s="20">
        <v>18.411999999999999</v>
      </c>
      <c r="C31" s="20">
        <f t="shared" si="6"/>
        <v>18.411999999999999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7.6980571999999983</v>
      </c>
      <c r="K31" s="21">
        <v>4.4004679999999992</v>
      </c>
      <c r="L31" s="21">
        <v>0</v>
      </c>
      <c r="M31" s="21">
        <v>0.93717079999999986</v>
      </c>
      <c r="N31" s="21">
        <v>5.3763039999999993</v>
      </c>
      <c r="O31" s="21">
        <f t="shared" si="8"/>
        <v>18.411999999999999</v>
      </c>
      <c r="P31" s="22"/>
      <c r="Q31" s="39">
        <f t="shared" si="9"/>
        <v>18.411999999999999</v>
      </c>
      <c r="S31" s="37">
        <f t="shared" si="1"/>
        <v>7.6980571999999983</v>
      </c>
      <c r="T31" s="37">
        <f t="shared" si="2"/>
        <v>4.4004679999999992</v>
      </c>
      <c r="U31" s="37">
        <f t="shared" si="3"/>
        <v>0</v>
      </c>
      <c r="V31" s="37">
        <f t="shared" si="4"/>
        <v>0.93717079999999986</v>
      </c>
      <c r="W31" s="37">
        <f t="shared" si="5"/>
        <v>5.3763039999999993</v>
      </c>
    </row>
    <row r="32" spans="1:23">
      <c r="A32" s="8" t="s">
        <v>74</v>
      </c>
      <c r="B32" s="20">
        <v>17.527999999999999</v>
      </c>
      <c r="C32" s="20">
        <f t="shared" si="6"/>
        <v>17.527999999999999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7.3284567999999988</v>
      </c>
      <c r="K32" s="21">
        <v>4.1891919999999985</v>
      </c>
      <c r="L32" s="21">
        <v>0</v>
      </c>
      <c r="M32" s="21">
        <v>0.89217519999999984</v>
      </c>
      <c r="N32" s="21">
        <v>5.1181759999999992</v>
      </c>
      <c r="O32" s="21">
        <f t="shared" si="8"/>
        <v>17.527999999999999</v>
      </c>
      <c r="P32" s="22"/>
      <c r="Q32" s="39">
        <f t="shared" si="9"/>
        <v>17.527999999999999</v>
      </c>
      <c r="S32" s="37">
        <f t="shared" si="1"/>
        <v>7.3284567999999988</v>
      </c>
      <c r="T32" s="37">
        <f t="shared" si="2"/>
        <v>4.1891919999999985</v>
      </c>
      <c r="U32" s="37">
        <f t="shared" si="3"/>
        <v>0</v>
      </c>
      <c r="V32" s="37">
        <f t="shared" si="4"/>
        <v>0.89217519999999984</v>
      </c>
      <c r="W32" s="37">
        <f t="shared" si="5"/>
        <v>5.1181759999999992</v>
      </c>
    </row>
    <row r="33" spans="1:23">
      <c r="A33" s="8" t="s">
        <v>75</v>
      </c>
      <c r="B33" s="20">
        <v>16.876000000000001</v>
      </c>
      <c r="C33" s="20">
        <f t="shared" si="6"/>
        <v>16.876000000000001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7.0558556000000001</v>
      </c>
      <c r="K33" s="21">
        <v>4.0333639999999997</v>
      </c>
      <c r="L33" s="21">
        <v>0</v>
      </c>
      <c r="M33" s="21">
        <v>0.85898839999999999</v>
      </c>
      <c r="N33" s="21">
        <v>4.9277919999999993</v>
      </c>
      <c r="O33" s="21">
        <f t="shared" si="8"/>
        <v>16.876000000000001</v>
      </c>
      <c r="P33" s="22"/>
      <c r="Q33" s="39">
        <f t="shared" si="9"/>
        <v>16.876000000000001</v>
      </c>
      <c r="S33" s="37">
        <f t="shared" si="1"/>
        <v>7.0558556000000001</v>
      </c>
      <c r="T33" s="37">
        <f t="shared" si="2"/>
        <v>4.0333639999999997</v>
      </c>
      <c r="U33" s="37">
        <f t="shared" si="3"/>
        <v>0</v>
      </c>
      <c r="V33" s="37">
        <f t="shared" si="4"/>
        <v>0.85898839999999999</v>
      </c>
      <c r="W33" s="37">
        <f t="shared" si="5"/>
        <v>4.9277919999999993</v>
      </c>
    </row>
    <row r="34" spans="1:23">
      <c r="A34" s="8" t="s">
        <v>76</v>
      </c>
      <c r="B34" s="20">
        <v>18.547999999999998</v>
      </c>
      <c r="C34" s="20">
        <f t="shared" si="6"/>
        <v>18.547999999999998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7.7549187999999978</v>
      </c>
      <c r="K34" s="21">
        <v>4.4329719999999986</v>
      </c>
      <c r="L34" s="21">
        <v>0</v>
      </c>
      <c r="M34" s="21">
        <v>0.94409319999999985</v>
      </c>
      <c r="N34" s="21">
        <v>5.4160159999999991</v>
      </c>
      <c r="O34" s="21">
        <f t="shared" si="8"/>
        <v>18.547999999999998</v>
      </c>
      <c r="P34" s="22"/>
      <c r="Q34" s="39">
        <f t="shared" si="9"/>
        <v>18.547999999999998</v>
      </c>
      <c r="S34" s="37">
        <f t="shared" si="1"/>
        <v>7.7549187999999978</v>
      </c>
      <c r="T34" s="37">
        <f t="shared" si="2"/>
        <v>4.4329719999999986</v>
      </c>
      <c r="U34" s="37">
        <f t="shared" si="3"/>
        <v>0</v>
      </c>
      <c r="V34" s="37">
        <f t="shared" si="4"/>
        <v>0.94409319999999985</v>
      </c>
      <c r="W34" s="37">
        <f t="shared" si="5"/>
        <v>5.4160159999999991</v>
      </c>
    </row>
    <row r="35" spans="1:23">
      <c r="A35" s="8" t="s">
        <v>77</v>
      </c>
      <c r="B35" s="20">
        <v>18.2</v>
      </c>
      <c r="C35" s="20">
        <f t="shared" si="6"/>
        <v>18.2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7.6094199999999992</v>
      </c>
      <c r="K35" s="21">
        <v>4.3497999999999992</v>
      </c>
      <c r="L35" s="21">
        <v>0</v>
      </c>
      <c r="M35" s="21">
        <v>0.92637999999999976</v>
      </c>
      <c r="N35" s="21">
        <v>5.3143999999999982</v>
      </c>
      <c r="O35" s="21">
        <f t="shared" si="8"/>
        <v>18.2</v>
      </c>
      <c r="P35" s="22"/>
      <c r="Q35" s="39">
        <f t="shared" si="9"/>
        <v>18.2</v>
      </c>
      <c r="S35" s="37">
        <f t="shared" si="1"/>
        <v>7.6094199999999992</v>
      </c>
      <c r="T35" s="37">
        <f t="shared" si="2"/>
        <v>4.3497999999999992</v>
      </c>
      <c r="U35" s="37">
        <f t="shared" si="3"/>
        <v>0</v>
      </c>
      <c r="V35" s="37">
        <f t="shared" si="4"/>
        <v>0.92637999999999976</v>
      </c>
      <c r="W35" s="37">
        <f t="shared" si="5"/>
        <v>5.3143999999999982</v>
      </c>
    </row>
    <row r="36" spans="1:23">
      <c r="A36" s="8" t="s">
        <v>78</v>
      </c>
      <c r="B36" s="20">
        <v>18.007999999999999</v>
      </c>
      <c r="C36" s="20">
        <f t="shared" si="6"/>
        <v>18.007999999999999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7.5291447999999992</v>
      </c>
      <c r="K36" s="21">
        <v>4.3039119999999995</v>
      </c>
      <c r="L36" s="21">
        <v>0</v>
      </c>
      <c r="M36" s="21">
        <v>0.91660719999999984</v>
      </c>
      <c r="N36" s="21">
        <v>5.258335999999999</v>
      </c>
      <c r="O36" s="21">
        <f t="shared" si="8"/>
        <v>18.007999999999999</v>
      </c>
      <c r="P36" s="22"/>
      <c r="Q36" s="39">
        <f t="shared" si="9"/>
        <v>18.007999999999999</v>
      </c>
      <c r="S36" s="37">
        <f t="shared" si="1"/>
        <v>7.5291447999999992</v>
      </c>
      <c r="T36" s="37">
        <f t="shared" si="2"/>
        <v>4.3039119999999995</v>
      </c>
      <c r="U36" s="37">
        <f t="shared" si="3"/>
        <v>0</v>
      </c>
      <c r="V36" s="37">
        <f t="shared" si="4"/>
        <v>0.91660719999999984</v>
      </c>
      <c r="W36" s="37">
        <f t="shared" si="5"/>
        <v>5.258335999999999</v>
      </c>
    </row>
    <row r="37" spans="1:23">
      <c r="A37" s="8" t="s">
        <v>79</v>
      </c>
      <c r="B37" s="20">
        <v>18.643999999999998</v>
      </c>
      <c r="C37" s="20">
        <f t="shared" si="6"/>
        <v>18.643999999999998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7.7950563999999982</v>
      </c>
      <c r="K37" s="21">
        <v>4.4559159999999984</v>
      </c>
      <c r="L37" s="21">
        <v>0</v>
      </c>
      <c r="M37" s="21">
        <v>0.9489795999999997</v>
      </c>
      <c r="N37" s="21">
        <v>5.4440479999999987</v>
      </c>
      <c r="O37" s="21">
        <f t="shared" si="8"/>
        <v>18.643999999999998</v>
      </c>
      <c r="P37" s="22"/>
      <c r="Q37" s="39">
        <f t="shared" si="9"/>
        <v>18.643999999999998</v>
      </c>
      <c r="S37" s="37">
        <f t="shared" si="1"/>
        <v>7.7950563999999982</v>
      </c>
      <c r="T37" s="37">
        <f t="shared" si="2"/>
        <v>4.4559159999999984</v>
      </c>
      <c r="U37" s="37">
        <f t="shared" si="3"/>
        <v>0</v>
      </c>
      <c r="V37" s="37">
        <f t="shared" si="4"/>
        <v>0.9489795999999997</v>
      </c>
      <c r="W37" s="37">
        <f t="shared" si="5"/>
        <v>5.4440479999999987</v>
      </c>
    </row>
    <row r="38" spans="1:23">
      <c r="A38" s="8" t="s">
        <v>80</v>
      </c>
      <c r="B38" s="20">
        <v>18.952000000000002</v>
      </c>
      <c r="C38" s="20">
        <f t="shared" si="6"/>
        <v>18.952000000000002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7.9238311999999995</v>
      </c>
      <c r="K38" s="21">
        <v>4.529528</v>
      </c>
      <c r="L38" s="21">
        <v>0</v>
      </c>
      <c r="M38" s="21">
        <v>0.96465679999999987</v>
      </c>
      <c r="N38" s="21">
        <v>5.5339839999999993</v>
      </c>
      <c r="O38" s="21">
        <f t="shared" si="8"/>
        <v>18.952000000000002</v>
      </c>
      <c r="P38" s="22"/>
      <c r="Q38" s="39">
        <f t="shared" si="9"/>
        <v>18.952000000000002</v>
      </c>
      <c r="S38" s="37">
        <f t="shared" si="1"/>
        <v>7.9238311999999995</v>
      </c>
      <c r="T38" s="37">
        <f t="shared" si="2"/>
        <v>4.529528</v>
      </c>
      <c r="U38" s="37">
        <f t="shared" si="3"/>
        <v>0</v>
      </c>
      <c r="V38" s="37">
        <f t="shared" si="4"/>
        <v>0.96465679999999987</v>
      </c>
      <c r="W38" s="37">
        <f t="shared" si="5"/>
        <v>5.5339839999999993</v>
      </c>
    </row>
    <row r="39" spans="1:23">
      <c r="A39" s="8" t="s">
        <v>81</v>
      </c>
      <c r="B39" s="20">
        <v>18.968</v>
      </c>
      <c r="C39" s="20">
        <f t="shared" si="6"/>
        <v>18.968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7.9305207999999991</v>
      </c>
      <c r="K39" s="21">
        <v>4.5333519999999989</v>
      </c>
      <c r="L39" s="21">
        <v>0</v>
      </c>
      <c r="M39" s="21">
        <v>0.96547119999999975</v>
      </c>
      <c r="N39" s="21">
        <v>5.5386559999999987</v>
      </c>
      <c r="O39" s="21">
        <f t="shared" si="8"/>
        <v>18.968</v>
      </c>
      <c r="P39" s="22"/>
      <c r="Q39" s="39">
        <f t="shared" si="9"/>
        <v>18.968</v>
      </c>
      <c r="S39" s="37">
        <f t="shared" si="1"/>
        <v>7.9305207999999991</v>
      </c>
      <c r="T39" s="37">
        <f t="shared" si="2"/>
        <v>4.5333519999999989</v>
      </c>
      <c r="U39" s="37">
        <f t="shared" si="3"/>
        <v>0</v>
      </c>
      <c r="V39" s="37">
        <f t="shared" si="4"/>
        <v>0.96547119999999975</v>
      </c>
      <c r="W39" s="37">
        <f t="shared" si="5"/>
        <v>5.5386559999999987</v>
      </c>
    </row>
    <row r="40" spans="1:23">
      <c r="A40" s="8" t="s">
        <v>82</v>
      </c>
      <c r="B40" s="20">
        <v>18.391999999999999</v>
      </c>
      <c r="C40" s="20">
        <f t="shared" si="6"/>
        <v>18.391999999999999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7.6896951999999992</v>
      </c>
      <c r="K40" s="21">
        <v>4.3956879999999989</v>
      </c>
      <c r="L40" s="21">
        <v>0</v>
      </c>
      <c r="M40" s="21">
        <v>0.9361527999999999</v>
      </c>
      <c r="N40" s="21">
        <v>5.3704639999999984</v>
      </c>
      <c r="O40" s="21">
        <f t="shared" si="8"/>
        <v>18.391999999999999</v>
      </c>
      <c r="P40" s="22"/>
      <c r="Q40" s="39">
        <f t="shared" si="9"/>
        <v>18.391999999999999</v>
      </c>
      <c r="S40" s="37">
        <f t="shared" si="1"/>
        <v>7.6896951999999992</v>
      </c>
      <c r="T40" s="37">
        <f t="shared" si="2"/>
        <v>4.3956879999999989</v>
      </c>
      <c r="U40" s="37">
        <f t="shared" si="3"/>
        <v>0</v>
      </c>
      <c r="V40" s="37">
        <f t="shared" si="4"/>
        <v>0.9361527999999999</v>
      </c>
      <c r="W40" s="37">
        <f t="shared" si="5"/>
        <v>5.3704639999999984</v>
      </c>
    </row>
    <row r="41" spans="1:23">
      <c r="A41" s="8" t="s">
        <v>83</v>
      </c>
      <c r="B41" s="20">
        <v>18.911999999999999</v>
      </c>
      <c r="C41" s="20">
        <f t="shared" si="6"/>
        <v>18.911999999999999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7.9071071999999996</v>
      </c>
      <c r="K41" s="21">
        <v>4.5199679999999987</v>
      </c>
      <c r="L41" s="21">
        <v>0</v>
      </c>
      <c r="M41" s="21">
        <v>0.96262079999999983</v>
      </c>
      <c r="N41" s="21">
        <v>5.5223039999999983</v>
      </c>
      <c r="O41" s="21">
        <f t="shared" si="8"/>
        <v>18.911999999999999</v>
      </c>
      <c r="P41" s="22"/>
      <c r="Q41" s="39">
        <f t="shared" si="9"/>
        <v>18.911999999999999</v>
      </c>
      <c r="S41" s="37">
        <f t="shared" si="1"/>
        <v>7.9071071999999996</v>
      </c>
      <c r="T41" s="37">
        <f t="shared" si="2"/>
        <v>4.5199679999999987</v>
      </c>
      <c r="U41" s="37">
        <f t="shared" si="3"/>
        <v>0</v>
      </c>
      <c r="V41" s="37">
        <f t="shared" si="4"/>
        <v>0.96262079999999983</v>
      </c>
      <c r="W41" s="37">
        <f t="shared" si="5"/>
        <v>5.5223039999999983</v>
      </c>
    </row>
    <row r="42" spans="1:23">
      <c r="A42" s="8" t="s">
        <v>84</v>
      </c>
      <c r="B42" s="20">
        <v>18.088000000000001</v>
      </c>
      <c r="C42" s="20">
        <f t="shared" si="6"/>
        <v>18.088000000000001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7.5625928</v>
      </c>
      <c r="K42" s="21">
        <v>4.3230319999999995</v>
      </c>
      <c r="L42" s="21">
        <v>0</v>
      </c>
      <c r="M42" s="21">
        <v>0.92067919999999992</v>
      </c>
      <c r="N42" s="21">
        <v>5.2816960000000002</v>
      </c>
      <c r="O42" s="21">
        <f t="shared" si="8"/>
        <v>18.088000000000001</v>
      </c>
      <c r="P42" s="22"/>
      <c r="Q42" s="39">
        <f t="shared" si="9"/>
        <v>18.088000000000001</v>
      </c>
      <c r="S42" s="37">
        <f t="shared" si="1"/>
        <v>7.5625928</v>
      </c>
      <c r="T42" s="37">
        <f t="shared" si="2"/>
        <v>4.3230319999999995</v>
      </c>
      <c r="U42" s="37">
        <f t="shared" si="3"/>
        <v>0</v>
      </c>
      <c r="V42" s="37">
        <f t="shared" si="4"/>
        <v>0.92067919999999992</v>
      </c>
      <c r="W42" s="37">
        <f t="shared" si="5"/>
        <v>5.2816960000000002</v>
      </c>
    </row>
    <row r="43" spans="1:23">
      <c r="A43" s="8" t="s">
        <v>85</v>
      </c>
      <c r="B43" s="20">
        <v>18.584</v>
      </c>
      <c r="C43" s="20">
        <f t="shared" si="6"/>
        <v>18.584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7.7699703999999983</v>
      </c>
      <c r="K43" s="21">
        <v>4.4415759999999986</v>
      </c>
      <c r="L43" s="21">
        <v>0</v>
      </c>
      <c r="M43" s="21">
        <v>0.94592559999999981</v>
      </c>
      <c r="N43" s="21">
        <v>5.4265279999999985</v>
      </c>
      <c r="O43" s="21">
        <f t="shared" si="8"/>
        <v>18.584</v>
      </c>
      <c r="P43" s="22"/>
      <c r="Q43" s="39">
        <f t="shared" si="9"/>
        <v>18.584</v>
      </c>
      <c r="S43" s="37">
        <f t="shared" si="1"/>
        <v>7.7699703999999983</v>
      </c>
      <c r="T43" s="37">
        <f t="shared" si="2"/>
        <v>4.4415759999999986</v>
      </c>
      <c r="U43" s="37">
        <f t="shared" si="3"/>
        <v>0</v>
      </c>
      <c r="V43" s="37">
        <f t="shared" si="4"/>
        <v>0.94592559999999981</v>
      </c>
      <c r="W43" s="37">
        <f t="shared" si="5"/>
        <v>5.4265279999999985</v>
      </c>
    </row>
    <row r="44" spans="1:23">
      <c r="A44" s="8" t="s">
        <v>86</v>
      </c>
      <c r="B44" s="20">
        <v>18.643999999999998</v>
      </c>
      <c r="C44" s="20">
        <f t="shared" si="6"/>
        <v>18.643999999999998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7.7950563999999982</v>
      </c>
      <c r="K44" s="21">
        <v>4.4559159999999984</v>
      </c>
      <c r="L44" s="21">
        <v>0</v>
      </c>
      <c r="M44" s="21">
        <v>0.9489795999999997</v>
      </c>
      <c r="N44" s="21">
        <v>5.4440479999999987</v>
      </c>
      <c r="O44" s="21">
        <f t="shared" si="8"/>
        <v>18.643999999999998</v>
      </c>
      <c r="P44" s="22"/>
      <c r="Q44" s="39">
        <f t="shared" si="9"/>
        <v>18.643999999999998</v>
      </c>
      <c r="S44" s="37">
        <f t="shared" si="1"/>
        <v>7.7950563999999982</v>
      </c>
      <c r="T44" s="37">
        <f t="shared" si="2"/>
        <v>4.4559159999999984</v>
      </c>
      <c r="U44" s="37">
        <f t="shared" si="3"/>
        <v>0</v>
      </c>
      <c r="V44" s="37">
        <f t="shared" si="4"/>
        <v>0.9489795999999997</v>
      </c>
      <c r="W44" s="37">
        <f t="shared" si="5"/>
        <v>5.4440479999999987</v>
      </c>
    </row>
    <row r="45" spans="1:23">
      <c r="A45" s="8" t="s">
        <v>87</v>
      </c>
      <c r="B45" s="20">
        <v>18.603999999999999</v>
      </c>
      <c r="C45" s="20">
        <f t="shared" si="6"/>
        <v>18.603999999999999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7.7783323999999991</v>
      </c>
      <c r="K45" s="21">
        <v>4.4463559999999989</v>
      </c>
      <c r="L45" s="21">
        <v>0</v>
      </c>
      <c r="M45" s="21">
        <v>0.94694359999999977</v>
      </c>
      <c r="N45" s="21">
        <v>5.4323679999999994</v>
      </c>
      <c r="O45" s="21">
        <f t="shared" si="8"/>
        <v>18.603999999999999</v>
      </c>
      <c r="P45" s="22"/>
      <c r="Q45" s="39">
        <f t="shared" si="9"/>
        <v>18.603999999999999</v>
      </c>
      <c r="S45" s="37">
        <f t="shared" si="1"/>
        <v>7.7783323999999991</v>
      </c>
      <c r="T45" s="37">
        <f t="shared" si="2"/>
        <v>4.4463559999999989</v>
      </c>
      <c r="U45" s="37">
        <f t="shared" si="3"/>
        <v>0</v>
      </c>
      <c r="V45" s="37">
        <f t="shared" si="4"/>
        <v>0.94694359999999977</v>
      </c>
      <c r="W45" s="37">
        <f t="shared" si="5"/>
        <v>5.4323679999999994</v>
      </c>
    </row>
    <row r="46" spans="1:23">
      <c r="A46" s="8" t="s">
        <v>88</v>
      </c>
      <c r="B46" s="20">
        <v>18.488</v>
      </c>
      <c r="C46" s="20">
        <f t="shared" si="6"/>
        <v>18.488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7.7298327999999996</v>
      </c>
      <c r="K46" s="21">
        <v>4.4186319999999988</v>
      </c>
      <c r="L46" s="21">
        <v>0</v>
      </c>
      <c r="M46" s="21">
        <v>0.94103919999999974</v>
      </c>
      <c r="N46" s="21">
        <v>5.3984959999999997</v>
      </c>
      <c r="O46" s="21">
        <f t="shared" si="8"/>
        <v>18.488</v>
      </c>
      <c r="P46" s="22"/>
      <c r="Q46" s="39">
        <f t="shared" si="9"/>
        <v>18.488</v>
      </c>
      <c r="S46" s="37">
        <f t="shared" si="1"/>
        <v>7.7298327999999996</v>
      </c>
      <c r="T46" s="37">
        <f t="shared" si="2"/>
        <v>4.4186319999999988</v>
      </c>
      <c r="U46" s="37">
        <f t="shared" si="3"/>
        <v>0</v>
      </c>
      <c r="V46" s="37">
        <f t="shared" si="4"/>
        <v>0.94103919999999974</v>
      </c>
      <c r="W46" s="37">
        <f t="shared" si="5"/>
        <v>5.3984959999999997</v>
      </c>
    </row>
    <row r="47" spans="1:23">
      <c r="A47" s="8" t="s">
        <v>89</v>
      </c>
      <c r="B47" s="20">
        <v>18.047999999999998</v>
      </c>
      <c r="C47" s="20">
        <f t="shared" si="6"/>
        <v>18.047999999999998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7.5458687999999983</v>
      </c>
      <c r="K47" s="21">
        <v>4.3134719999999991</v>
      </c>
      <c r="L47" s="21">
        <v>0</v>
      </c>
      <c r="M47" s="21">
        <v>0.91864319999999977</v>
      </c>
      <c r="N47" s="21">
        <v>5.2700159999999983</v>
      </c>
      <c r="O47" s="21">
        <f t="shared" si="8"/>
        <v>18.047999999999998</v>
      </c>
      <c r="P47" s="22"/>
      <c r="Q47" s="39">
        <f t="shared" si="9"/>
        <v>18.047999999999998</v>
      </c>
      <c r="S47" s="37">
        <f t="shared" si="1"/>
        <v>7.5458687999999983</v>
      </c>
      <c r="T47" s="37">
        <f t="shared" si="2"/>
        <v>4.3134719999999991</v>
      </c>
      <c r="U47" s="37">
        <f t="shared" si="3"/>
        <v>0</v>
      </c>
      <c r="V47" s="37">
        <f t="shared" si="4"/>
        <v>0.91864319999999977</v>
      </c>
      <c r="W47" s="37">
        <f t="shared" si="5"/>
        <v>5.2700159999999983</v>
      </c>
    </row>
    <row r="48" spans="1:23">
      <c r="A48" s="8" t="s">
        <v>90</v>
      </c>
      <c r="B48" s="20">
        <v>18.068000000000001</v>
      </c>
      <c r="C48" s="20">
        <f t="shared" si="6"/>
        <v>18.068000000000001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7.5542308</v>
      </c>
      <c r="K48" s="21">
        <v>4.3182519999999993</v>
      </c>
      <c r="L48" s="21">
        <v>0</v>
      </c>
      <c r="M48" s="21">
        <v>0.91966119999999996</v>
      </c>
      <c r="N48" s="21">
        <v>5.2758559999999992</v>
      </c>
      <c r="O48" s="21">
        <f t="shared" si="8"/>
        <v>18.068000000000001</v>
      </c>
      <c r="P48" s="22"/>
      <c r="Q48" s="39">
        <f t="shared" si="9"/>
        <v>18.068000000000001</v>
      </c>
      <c r="S48" s="37">
        <f t="shared" si="1"/>
        <v>7.5542308</v>
      </c>
      <c r="T48" s="37">
        <f t="shared" si="2"/>
        <v>4.3182519999999993</v>
      </c>
      <c r="U48" s="37">
        <f t="shared" si="3"/>
        <v>0</v>
      </c>
      <c r="V48" s="37">
        <f t="shared" si="4"/>
        <v>0.91966119999999996</v>
      </c>
      <c r="W48" s="37">
        <f t="shared" si="5"/>
        <v>5.2758559999999992</v>
      </c>
    </row>
    <row r="49" spans="1:23">
      <c r="A49" s="8" t="s">
        <v>91</v>
      </c>
      <c r="B49" s="20">
        <v>17.204000000000001</v>
      </c>
      <c r="C49" s="20">
        <f t="shared" si="6"/>
        <v>17.204000000000001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7.1929923999999996</v>
      </c>
      <c r="K49" s="21">
        <v>4.1117559999999989</v>
      </c>
      <c r="L49" s="21">
        <v>0</v>
      </c>
      <c r="M49" s="21">
        <v>0.8756835999999999</v>
      </c>
      <c r="N49" s="21">
        <v>5.0235679999999991</v>
      </c>
      <c r="O49" s="21">
        <f t="shared" si="8"/>
        <v>17.204000000000001</v>
      </c>
      <c r="P49" s="22"/>
      <c r="Q49" s="39">
        <f t="shared" si="9"/>
        <v>17.204000000000001</v>
      </c>
      <c r="S49" s="37">
        <f t="shared" si="1"/>
        <v>7.1929923999999996</v>
      </c>
      <c r="T49" s="37">
        <f t="shared" si="2"/>
        <v>4.1117559999999989</v>
      </c>
      <c r="U49" s="37">
        <f t="shared" si="3"/>
        <v>0</v>
      </c>
      <c r="V49" s="37">
        <f t="shared" si="4"/>
        <v>0.8756835999999999</v>
      </c>
      <c r="W49" s="37">
        <f t="shared" si="5"/>
        <v>5.0235679999999991</v>
      </c>
    </row>
    <row r="50" spans="1:23">
      <c r="A50" s="8" t="s">
        <v>92</v>
      </c>
      <c r="B50" s="20">
        <v>13.747999999999999</v>
      </c>
      <c r="C50" s="20">
        <f t="shared" si="6"/>
        <v>13.747999999999999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5.7480387999999998</v>
      </c>
      <c r="K50" s="21">
        <v>3.2857719999999988</v>
      </c>
      <c r="L50" s="21">
        <v>0</v>
      </c>
      <c r="M50" s="21">
        <v>0.69977319999999987</v>
      </c>
      <c r="N50" s="21">
        <v>4.0144159999999998</v>
      </c>
      <c r="O50" s="21">
        <f t="shared" si="8"/>
        <v>13.747999999999999</v>
      </c>
      <c r="P50" s="22"/>
      <c r="Q50" s="39">
        <f t="shared" si="9"/>
        <v>13.747999999999999</v>
      </c>
      <c r="S50" s="37">
        <f t="shared" si="1"/>
        <v>5.7480387999999998</v>
      </c>
      <c r="T50" s="37">
        <f t="shared" si="2"/>
        <v>3.2857719999999988</v>
      </c>
      <c r="U50" s="37">
        <f t="shared" si="3"/>
        <v>0</v>
      </c>
      <c r="V50" s="37">
        <f t="shared" si="4"/>
        <v>0.69977319999999987</v>
      </c>
      <c r="W50" s="37">
        <f t="shared" si="5"/>
        <v>4.0144159999999998</v>
      </c>
    </row>
    <row r="51" spans="1:23">
      <c r="A51" s="8" t="s">
        <v>93</v>
      </c>
      <c r="B51" s="20">
        <v>17.896000000000001</v>
      </c>
      <c r="C51" s="20">
        <f t="shared" si="6"/>
        <v>17.896000000000001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7.4823176</v>
      </c>
      <c r="K51" s="21">
        <v>4.2771439999999998</v>
      </c>
      <c r="L51" s="21">
        <v>0</v>
      </c>
      <c r="M51" s="21">
        <v>0.91090639999999989</v>
      </c>
      <c r="N51" s="21">
        <v>5.2256320000000001</v>
      </c>
      <c r="O51" s="21">
        <f t="shared" si="8"/>
        <v>17.896000000000001</v>
      </c>
      <c r="P51" s="22"/>
      <c r="Q51" s="39">
        <f t="shared" si="9"/>
        <v>17.896000000000001</v>
      </c>
      <c r="S51" s="37">
        <f t="shared" si="1"/>
        <v>7.4823176</v>
      </c>
      <c r="T51" s="37">
        <f t="shared" si="2"/>
        <v>4.2771439999999998</v>
      </c>
      <c r="U51" s="37">
        <f t="shared" si="3"/>
        <v>0</v>
      </c>
      <c r="V51" s="37">
        <f t="shared" si="4"/>
        <v>0.91090639999999989</v>
      </c>
      <c r="W51" s="37">
        <f t="shared" si="5"/>
        <v>5.2256320000000001</v>
      </c>
    </row>
    <row r="52" spans="1:23">
      <c r="A52" s="8" t="s">
        <v>94</v>
      </c>
      <c r="B52" s="20">
        <v>18.856000000000002</v>
      </c>
      <c r="C52" s="20">
        <f t="shared" si="6"/>
        <v>18.856000000000002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7.8836936</v>
      </c>
      <c r="K52" s="21">
        <v>4.5065839999999993</v>
      </c>
      <c r="L52" s="21">
        <v>0</v>
      </c>
      <c r="M52" s="21">
        <v>0.95977039999999991</v>
      </c>
      <c r="N52" s="21">
        <v>5.5059519999999997</v>
      </c>
      <c r="O52" s="21">
        <f t="shared" si="8"/>
        <v>18.856000000000002</v>
      </c>
      <c r="P52" s="22"/>
      <c r="Q52" s="39">
        <f t="shared" si="9"/>
        <v>18.856000000000002</v>
      </c>
      <c r="S52" s="37">
        <f t="shared" si="1"/>
        <v>7.8836936</v>
      </c>
      <c r="T52" s="37">
        <f t="shared" si="2"/>
        <v>4.5065839999999993</v>
      </c>
      <c r="U52" s="37">
        <f t="shared" si="3"/>
        <v>0</v>
      </c>
      <c r="V52" s="37">
        <f t="shared" si="4"/>
        <v>0.95977039999999991</v>
      </c>
      <c r="W52" s="37">
        <f t="shared" si="5"/>
        <v>5.5059519999999997</v>
      </c>
    </row>
    <row r="53" spans="1:23">
      <c r="A53" s="8" t="s">
        <v>95</v>
      </c>
      <c r="B53" s="20">
        <v>19.2</v>
      </c>
      <c r="C53" s="20">
        <f t="shared" si="6"/>
        <v>19.2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8.0275199999999991</v>
      </c>
      <c r="K53" s="21">
        <v>4.5887999999999991</v>
      </c>
      <c r="L53" s="21">
        <v>0</v>
      </c>
      <c r="M53" s="21">
        <v>0.97727999999999982</v>
      </c>
      <c r="N53" s="21">
        <v>5.6063999999999989</v>
      </c>
      <c r="O53" s="21">
        <f t="shared" si="8"/>
        <v>19.2</v>
      </c>
      <c r="P53" s="22"/>
      <c r="Q53" s="39">
        <f t="shared" si="9"/>
        <v>19.2</v>
      </c>
      <c r="S53" s="37">
        <f t="shared" si="1"/>
        <v>8.0275199999999991</v>
      </c>
      <c r="T53" s="37">
        <f t="shared" si="2"/>
        <v>4.5887999999999991</v>
      </c>
      <c r="U53" s="37">
        <f t="shared" si="3"/>
        <v>0</v>
      </c>
      <c r="V53" s="37">
        <f t="shared" si="4"/>
        <v>0.97727999999999982</v>
      </c>
      <c r="W53" s="37">
        <f t="shared" si="5"/>
        <v>5.6063999999999989</v>
      </c>
    </row>
    <row r="54" spans="1:23">
      <c r="A54" s="8" t="s">
        <v>96</v>
      </c>
      <c r="B54" s="20">
        <v>18.835999999999999</v>
      </c>
      <c r="C54" s="20">
        <f t="shared" si="6"/>
        <v>18.835999999999999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7.8753315999999982</v>
      </c>
      <c r="K54" s="21">
        <v>4.501803999999999</v>
      </c>
      <c r="L54" s="21">
        <v>0</v>
      </c>
      <c r="M54" s="21">
        <v>0.95875239999999973</v>
      </c>
      <c r="N54" s="21">
        <v>5.5001119999999988</v>
      </c>
      <c r="O54" s="21">
        <f t="shared" si="8"/>
        <v>18.835999999999999</v>
      </c>
      <c r="P54" s="22"/>
      <c r="Q54" s="39">
        <f t="shared" si="9"/>
        <v>18.835999999999999</v>
      </c>
      <c r="S54" s="37">
        <f t="shared" si="1"/>
        <v>7.8753315999999982</v>
      </c>
      <c r="T54" s="37">
        <f t="shared" si="2"/>
        <v>4.501803999999999</v>
      </c>
      <c r="U54" s="37">
        <f t="shared" si="3"/>
        <v>0</v>
      </c>
      <c r="V54" s="37">
        <f t="shared" si="4"/>
        <v>0.95875239999999973</v>
      </c>
      <c r="W54" s="37">
        <f t="shared" si="5"/>
        <v>5.5001119999999988</v>
      </c>
    </row>
    <row r="55" spans="1:23">
      <c r="A55" s="8" t="s">
        <v>97</v>
      </c>
      <c r="B55" s="20">
        <v>18.643999999999998</v>
      </c>
      <c r="C55" s="20">
        <f t="shared" si="6"/>
        <v>18.643999999999998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7.7950563999999982</v>
      </c>
      <c r="K55" s="21">
        <v>4.4559159999999984</v>
      </c>
      <c r="L55" s="21">
        <v>0</v>
      </c>
      <c r="M55" s="21">
        <v>0.9489795999999997</v>
      </c>
      <c r="N55" s="21">
        <v>5.4440479999999987</v>
      </c>
      <c r="O55" s="21">
        <f t="shared" si="8"/>
        <v>18.643999999999998</v>
      </c>
      <c r="P55" s="22"/>
      <c r="Q55" s="39">
        <f t="shared" si="9"/>
        <v>18.643999999999998</v>
      </c>
      <c r="S55" s="37">
        <f t="shared" si="1"/>
        <v>7.7950563999999982</v>
      </c>
      <c r="T55" s="37">
        <f t="shared" si="2"/>
        <v>4.4559159999999984</v>
      </c>
      <c r="U55" s="37">
        <f t="shared" si="3"/>
        <v>0</v>
      </c>
      <c r="V55" s="37">
        <f t="shared" si="4"/>
        <v>0.9489795999999997</v>
      </c>
      <c r="W55" s="37">
        <f t="shared" si="5"/>
        <v>5.4440479999999987</v>
      </c>
    </row>
    <row r="56" spans="1:23">
      <c r="A56" s="8" t="s">
        <v>98</v>
      </c>
      <c r="B56" s="20">
        <v>18.391999999999999</v>
      </c>
      <c r="C56" s="20">
        <f t="shared" si="6"/>
        <v>18.391999999999999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7.6896951999999992</v>
      </c>
      <c r="K56" s="21">
        <v>4.3956879999999989</v>
      </c>
      <c r="L56" s="21">
        <v>0</v>
      </c>
      <c r="M56" s="21">
        <v>0.9361527999999999</v>
      </c>
      <c r="N56" s="21">
        <v>5.3704639999999984</v>
      </c>
      <c r="O56" s="21">
        <f t="shared" si="8"/>
        <v>18.391999999999999</v>
      </c>
      <c r="P56" s="22"/>
      <c r="Q56" s="39">
        <f t="shared" si="9"/>
        <v>18.391999999999999</v>
      </c>
      <c r="S56" s="37">
        <f t="shared" si="1"/>
        <v>7.6896951999999992</v>
      </c>
      <c r="T56" s="37">
        <f t="shared" si="2"/>
        <v>4.3956879999999989</v>
      </c>
      <c r="U56" s="37">
        <f t="shared" si="3"/>
        <v>0</v>
      </c>
      <c r="V56" s="37">
        <f t="shared" si="4"/>
        <v>0.9361527999999999</v>
      </c>
      <c r="W56" s="37">
        <f t="shared" si="5"/>
        <v>5.3704639999999984</v>
      </c>
    </row>
    <row r="57" spans="1:23">
      <c r="A57" s="8" t="s">
        <v>99</v>
      </c>
      <c r="B57" s="20">
        <v>18.391999999999999</v>
      </c>
      <c r="C57" s="20">
        <f t="shared" si="6"/>
        <v>18.391999999999999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7.6896951999999992</v>
      </c>
      <c r="K57" s="21">
        <v>4.3956879999999989</v>
      </c>
      <c r="L57" s="21">
        <v>0</v>
      </c>
      <c r="M57" s="21">
        <v>0.9361527999999999</v>
      </c>
      <c r="N57" s="21">
        <v>5.3704639999999984</v>
      </c>
      <c r="O57" s="21">
        <f t="shared" si="8"/>
        <v>18.391999999999999</v>
      </c>
      <c r="P57" s="22"/>
      <c r="Q57" s="39">
        <f t="shared" si="9"/>
        <v>18.391999999999999</v>
      </c>
      <c r="S57" s="37">
        <f t="shared" si="1"/>
        <v>7.6896951999999992</v>
      </c>
      <c r="T57" s="37">
        <f t="shared" si="2"/>
        <v>4.3956879999999989</v>
      </c>
      <c r="U57" s="37">
        <f t="shared" si="3"/>
        <v>0</v>
      </c>
      <c r="V57" s="37">
        <f t="shared" si="4"/>
        <v>0.9361527999999999</v>
      </c>
      <c r="W57" s="37">
        <f t="shared" si="5"/>
        <v>5.3704639999999984</v>
      </c>
    </row>
    <row r="58" spans="1:23">
      <c r="A58" s="8" t="s">
        <v>100</v>
      </c>
      <c r="B58" s="20">
        <v>18.28</v>
      </c>
      <c r="C58" s="20">
        <f t="shared" si="6"/>
        <v>18.28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7.642868</v>
      </c>
      <c r="K58" s="21">
        <v>4.3689199999999992</v>
      </c>
      <c r="L58" s="21">
        <v>0</v>
      </c>
      <c r="M58" s="21">
        <v>0.93045199999999995</v>
      </c>
      <c r="N58" s="21">
        <v>5.3377600000000003</v>
      </c>
      <c r="O58" s="21">
        <f t="shared" si="8"/>
        <v>18.28</v>
      </c>
      <c r="P58" s="22"/>
      <c r="Q58" s="39">
        <f t="shared" si="9"/>
        <v>18.28</v>
      </c>
      <c r="S58" s="37">
        <f t="shared" si="1"/>
        <v>7.642868</v>
      </c>
      <c r="T58" s="37">
        <f t="shared" si="2"/>
        <v>4.3689199999999992</v>
      </c>
      <c r="U58" s="37">
        <f t="shared" si="3"/>
        <v>0</v>
      </c>
      <c r="V58" s="37">
        <f t="shared" si="4"/>
        <v>0.93045199999999995</v>
      </c>
      <c r="W58" s="37">
        <f t="shared" si="5"/>
        <v>5.3377600000000003</v>
      </c>
    </row>
    <row r="59" spans="1:23">
      <c r="A59" s="8" t="s">
        <v>101</v>
      </c>
      <c r="B59" s="20">
        <v>17.815999999999999</v>
      </c>
      <c r="C59" s="20">
        <f t="shared" si="6"/>
        <v>17.815999999999999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7.4488695999999992</v>
      </c>
      <c r="K59" s="21">
        <v>4.2580239999999989</v>
      </c>
      <c r="L59" s="21">
        <v>0</v>
      </c>
      <c r="M59" s="21">
        <v>0.90683439999999982</v>
      </c>
      <c r="N59" s="21">
        <v>5.2022719999999989</v>
      </c>
      <c r="O59" s="21">
        <f t="shared" si="8"/>
        <v>17.815999999999999</v>
      </c>
      <c r="P59" s="22"/>
      <c r="Q59" s="39">
        <f t="shared" si="9"/>
        <v>17.815999999999999</v>
      </c>
      <c r="S59" s="37">
        <f t="shared" si="1"/>
        <v>7.4488695999999992</v>
      </c>
      <c r="T59" s="37">
        <f t="shared" si="2"/>
        <v>4.2580239999999989</v>
      </c>
      <c r="U59" s="37">
        <f t="shared" si="3"/>
        <v>0</v>
      </c>
      <c r="V59" s="37">
        <f t="shared" si="4"/>
        <v>0.90683439999999982</v>
      </c>
      <c r="W59" s="37">
        <f t="shared" si="5"/>
        <v>5.2022719999999989</v>
      </c>
    </row>
    <row r="60" spans="1:23">
      <c r="A60" s="8" t="s">
        <v>102</v>
      </c>
      <c r="B60" s="20">
        <v>18.143999999999998</v>
      </c>
      <c r="C60" s="20">
        <f t="shared" si="6"/>
        <v>18.143999999999998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7.5860063999999987</v>
      </c>
      <c r="K60" s="21">
        <v>4.3364159999999989</v>
      </c>
      <c r="L60" s="21">
        <v>0</v>
      </c>
      <c r="M60" s="21">
        <v>0.92352959999999984</v>
      </c>
      <c r="N60" s="21">
        <v>5.2980479999999979</v>
      </c>
      <c r="O60" s="21">
        <f t="shared" si="8"/>
        <v>18.143999999999998</v>
      </c>
      <c r="P60" s="22"/>
      <c r="Q60" s="39">
        <f t="shared" si="9"/>
        <v>18.143999999999998</v>
      </c>
      <c r="S60" s="37">
        <f t="shared" si="1"/>
        <v>7.5860063999999987</v>
      </c>
      <c r="T60" s="37">
        <f t="shared" si="2"/>
        <v>4.3364159999999989</v>
      </c>
      <c r="U60" s="37">
        <f t="shared" si="3"/>
        <v>0</v>
      </c>
      <c r="V60" s="37">
        <f t="shared" si="4"/>
        <v>0.92352959999999984</v>
      </c>
      <c r="W60" s="37">
        <f t="shared" si="5"/>
        <v>5.2980479999999979</v>
      </c>
    </row>
    <row r="61" spans="1:23">
      <c r="A61" s="8" t="s">
        <v>103</v>
      </c>
      <c r="B61" s="20">
        <v>18.391999999999999</v>
      </c>
      <c r="C61" s="20">
        <f t="shared" si="6"/>
        <v>18.391999999999999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7.6896951999999992</v>
      </c>
      <c r="K61" s="21">
        <v>4.3956879999999989</v>
      </c>
      <c r="L61" s="21">
        <v>0</v>
      </c>
      <c r="M61" s="21">
        <v>0.9361527999999999</v>
      </c>
      <c r="N61" s="21">
        <v>5.3704639999999984</v>
      </c>
      <c r="O61" s="21">
        <f t="shared" si="8"/>
        <v>18.391999999999999</v>
      </c>
      <c r="P61" s="22"/>
      <c r="Q61" s="39">
        <f t="shared" si="9"/>
        <v>18.391999999999999</v>
      </c>
      <c r="S61" s="37">
        <f t="shared" si="1"/>
        <v>7.6896951999999992</v>
      </c>
      <c r="T61" s="37">
        <f t="shared" si="2"/>
        <v>4.3956879999999989</v>
      </c>
      <c r="U61" s="37">
        <f t="shared" si="3"/>
        <v>0</v>
      </c>
      <c r="V61" s="37">
        <f t="shared" si="4"/>
        <v>0.9361527999999999</v>
      </c>
      <c r="W61" s="37">
        <f t="shared" si="5"/>
        <v>5.3704639999999984</v>
      </c>
    </row>
    <row r="62" spans="1:23">
      <c r="A62" s="8" t="s">
        <v>104</v>
      </c>
      <c r="B62" s="20">
        <v>18.239999999999998</v>
      </c>
      <c r="C62" s="20">
        <f t="shared" si="6"/>
        <v>18.239999999999998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7.6261439999999983</v>
      </c>
      <c r="K62" s="21">
        <v>4.3593599999999988</v>
      </c>
      <c r="L62" s="21">
        <v>0</v>
      </c>
      <c r="M62" s="21">
        <v>0.92841599999999969</v>
      </c>
      <c r="N62" s="21">
        <v>5.3260799999999984</v>
      </c>
      <c r="O62" s="21">
        <f t="shared" si="8"/>
        <v>18.239999999999998</v>
      </c>
      <c r="P62" s="22"/>
      <c r="Q62" s="39">
        <f t="shared" si="9"/>
        <v>18.239999999999998</v>
      </c>
      <c r="S62" s="37">
        <f t="shared" si="1"/>
        <v>7.6261439999999983</v>
      </c>
      <c r="T62" s="37">
        <f t="shared" si="2"/>
        <v>4.3593599999999988</v>
      </c>
      <c r="U62" s="37">
        <f t="shared" si="3"/>
        <v>0</v>
      </c>
      <c r="V62" s="37">
        <f t="shared" si="4"/>
        <v>0.92841599999999969</v>
      </c>
      <c r="W62" s="37">
        <f t="shared" si="5"/>
        <v>5.3260799999999984</v>
      </c>
    </row>
    <row r="63" spans="1:23">
      <c r="A63" s="8" t="s">
        <v>105</v>
      </c>
      <c r="B63" s="20">
        <v>17.896000000000001</v>
      </c>
      <c r="C63" s="20">
        <f t="shared" si="6"/>
        <v>17.896000000000001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7.4823176</v>
      </c>
      <c r="K63" s="21">
        <v>4.2771439999999998</v>
      </c>
      <c r="L63" s="21">
        <v>0</v>
      </c>
      <c r="M63" s="21">
        <v>0.91090639999999989</v>
      </c>
      <c r="N63" s="21">
        <v>5.2256320000000001</v>
      </c>
      <c r="O63" s="21">
        <f t="shared" si="8"/>
        <v>17.896000000000001</v>
      </c>
      <c r="P63" s="22"/>
      <c r="Q63" s="39">
        <f t="shared" si="9"/>
        <v>17.896000000000001</v>
      </c>
      <c r="S63" s="37">
        <f t="shared" si="1"/>
        <v>7.4823176</v>
      </c>
      <c r="T63" s="37">
        <f t="shared" si="2"/>
        <v>4.2771439999999998</v>
      </c>
      <c r="U63" s="37">
        <f t="shared" si="3"/>
        <v>0</v>
      </c>
      <c r="V63" s="37">
        <f t="shared" si="4"/>
        <v>0.91090639999999989</v>
      </c>
      <c r="W63" s="37">
        <f t="shared" si="5"/>
        <v>5.2256320000000001</v>
      </c>
    </row>
    <row r="64" spans="1:23">
      <c r="A64" s="8" t="s">
        <v>106</v>
      </c>
      <c r="B64" s="20">
        <v>18.452000000000002</v>
      </c>
      <c r="C64" s="20">
        <f t="shared" si="6"/>
        <v>18.452000000000002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7.7147812</v>
      </c>
      <c r="K64" s="21">
        <v>4.4100279999999996</v>
      </c>
      <c r="L64" s="21">
        <v>0</v>
      </c>
      <c r="M64" s="21">
        <v>0.9392067999999999</v>
      </c>
      <c r="N64" s="21">
        <v>5.3879839999999994</v>
      </c>
      <c r="O64" s="21">
        <f t="shared" si="8"/>
        <v>18.452000000000002</v>
      </c>
      <c r="P64" s="22"/>
      <c r="Q64" s="39">
        <f t="shared" si="9"/>
        <v>18.452000000000002</v>
      </c>
      <c r="S64" s="37">
        <f t="shared" si="1"/>
        <v>7.7147812</v>
      </c>
      <c r="T64" s="37">
        <f t="shared" si="2"/>
        <v>4.4100279999999996</v>
      </c>
      <c r="U64" s="37">
        <f t="shared" si="3"/>
        <v>0</v>
      </c>
      <c r="V64" s="37">
        <f t="shared" si="4"/>
        <v>0.9392067999999999</v>
      </c>
      <c r="W64" s="37">
        <f t="shared" si="5"/>
        <v>5.3879839999999994</v>
      </c>
    </row>
    <row r="65" spans="1:23">
      <c r="A65" s="8" t="s">
        <v>107</v>
      </c>
      <c r="B65" s="20">
        <v>18.164000000000001</v>
      </c>
      <c r="C65" s="20">
        <f t="shared" si="6"/>
        <v>18.164000000000001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7.5943683999999996</v>
      </c>
      <c r="K65" s="21">
        <v>4.3411959999999992</v>
      </c>
      <c r="L65" s="21">
        <v>0</v>
      </c>
      <c r="M65" s="21">
        <v>0.92454759999999991</v>
      </c>
      <c r="N65" s="21">
        <v>5.3038879999999997</v>
      </c>
      <c r="O65" s="21">
        <f t="shared" si="8"/>
        <v>18.164000000000001</v>
      </c>
      <c r="P65" s="22"/>
      <c r="Q65" s="39">
        <f t="shared" si="9"/>
        <v>18.164000000000001</v>
      </c>
      <c r="S65" s="37">
        <f t="shared" si="1"/>
        <v>7.5943683999999996</v>
      </c>
      <c r="T65" s="37">
        <f t="shared" si="2"/>
        <v>4.3411959999999992</v>
      </c>
      <c r="U65" s="37">
        <f t="shared" si="3"/>
        <v>0</v>
      </c>
      <c r="V65" s="37">
        <f t="shared" si="4"/>
        <v>0.92454759999999991</v>
      </c>
      <c r="W65" s="37">
        <f t="shared" si="5"/>
        <v>5.3038879999999997</v>
      </c>
    </row>
    <row r="66" spans="1:23">
      <c r="A66" s="8" t="s">
        <v>108</v>
      </c>
      <c r="B66" s="20">
        <v>17.896000000000001</v>
      </c>
      <c r="C66" s="20">
        <f t="shared" si="6"/>
        <v>17.896000000000001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7.4823176</v>
      </c>
      <c r="K66" s="21">
        <v>4.2771439999999998</v>
      </c>
      <c r="L66" s="21">
        <v>0</v>
      </c>
      <c r="M66" s="21">
        <v>0.91090639999999989</v>
      </c>
      <c r="N66" s="21">
        <v>5.2256320000000001</v>
      </c>
      <c r="O66" s="21">
        <f t="shared" si="8"/>
        <v>17.896000000000001</v>
      </c>
      <c r="P66" s="22"/>
      <c r="Q66" s="39">
        <f t="shared" si="9"/>
        <v>17.896000000000001</v>
      </c>
      <c r="S66" s="37">
        <f t="shared" si="1"/>
        <v>7.4823176</v>
      </c>
      <c r="T66" s="37">
        <f t="shared" si="2"/>
        <v>4.2771439999999998</v>
      </c>
      <c r="U66" s="37">
        <f t="shared" si="3"/>
        <v>0</v>
      </c>
      <c r="V66" s="37">
        <f t="shared" si="4"/>
        <v>0.91090639999999989</v>
      </c>
      <c r="W66" s="37">
        <f t="shared" si="5"/>
        <v>5.2256320000000001</v>
      </c>
    </row>
    <row r="67" spans="1:23">
      <c r="A67" s="8" t="s">
        <v>109</v>
      </c>
      <c r="B67" s="20">
        <v>17.815999999999999</v>
      </c>
      <c r="C67" s="20">
        <f t="shared" si="6"/>
        <v>17.815999999999999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7.4488695999999992</v>
      </c>
      <c r="K67" s="21">
        <v>4.2580239999999989</v>
      </c>
      <c r="L67" s="21">
        <v>0</v>
      </c>
      <c r="M67" s="21">
        <v>0.90683439999999982</v>
      </c>
      <c r="N67" s="21">
        <v>5.2022719999999989</v>
      </c>
      <c r="O67" s="21">
        <f t="shared" si="8"/>
        <v>17.815999999999999</v>
      </c>
      <c r="P67" s="22"/>
      <c r="Q67" s="39">
        <f t="shared" si="9"/>
        <v>17.815999999999999</v>
      </c>
      <c r="S67" s="37">
        <f t="shared" ref="S67" si="10">J67</f>
        <v>7.4488695999999992</v>
      </c>
      <c r="T67" s="37">
        <f t="shared" ref="T67" si="11">K67</f>
        <v>4.2580239999999989</v>
      </c>
      <c r="U67" s="37">
        <f t="shared" ref="U67" si="12">L67</f>
        <v>0</v>
      </c>
      <c r="V67" s="37">
        <f t="shared" ref="V67" si="13">M67</f>
        <v>0.90683439999999982</v>
      </c>
      <c r="W67" s="37">
        <f t="shared" ref="W67" si="14">N67</f>
        <v>5.2022719999999989</v>
      </c>
    </row>
    <row r="68" spans="1:23">
      <c r="A68" s="8" t="s">
        <v>110</v>
      </c>
      <c r="B68" s="20">
        <v>18.088000000000001</v>
      </c>
      <c r="C68" s="20">
        <f t="shared" ref="C68:C98" si="15">B68</f>
        <v>18.088000000000001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7.5625928</v>
      </c>
      <c r="K68" s="21">
        <v>4.3230319999999995</v>
      </c>
      <c r="L68" s="21">
        <v>0</v>
      </c>
      <c r="M68" s="21">
        <v>0.92067919999999992</v>
      </c>
      <c r="N68" s="21">
        <v>5.2816960000000002</v>
      </c>
      <c r="O68" s="21">
        <f t="shared" ref="O68:O98" si="17">$C68*I68/$I68</f>
        <v>18.088000000000001</v>
      </c>
      <c r="P68" s="22"/>
      <c r="Q68" s="39">
        <f t="shared" ref="Q68:Q98" si="18">O68+P68</f>
        <v>18.088000000000001</v>
      </c>
      <c r="S68" s="37">
        <f>J68</f>
        <v>7.5625928</v>
      </c>
      <c r="T68" s="37">
        <f t="shared" ref="T68:W68" si="19">K68</f>
        <v>4.3230319999999995</v>
      </c>
      <c r="U68" s="37">
        <f t="shared" si="19"/>
        <v>0</v>
      </c>
      <c r="V68" s="37">
        <f t="shared" si="19"/>
        <v>0.92067919999999992</v>
      </c>
      <c r="W68" s="37">
        <f t="shared" si="19"/>
        <v>5.2816960000000002</v>
      </c>
    </row>
    <row r="69" spans="1:23">
      <c r="A69" s="8" t="s">
        <v>111</v>
      </c>
      <c r="B69" s="20">
        <v>17.952000000000002</v>
      </c>
      <c r="C69" s="20">
        <f t="shared" si="15"/>
        <v>17.952000000000002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7.5057312000000005</v>
      </c>
      <c r="K69" s="21">
        <v>4.2905279999999992</v>
      </c>
      <c r="L69" s="21">
        <v>0</v>
      </c>
      <c r="M69" s="21">
        <v>0.91375679999999992</v>
      </c>
      <c r="N69" s="21">
        <v>5.2419839999999995</v>
      </c>
      <c r="O69" s="21">
        <f t="shared" si="17"/>
        <v>17.952000000000002</v>
      </c>
      <c r="P69" s="22"/>
      <c r="Q69" s="39">
        <f t="shared" si="18"/>
        <v>17.952000000000002</v>
      </c>
      <c r="S69" s="37">
        <f t="shared" ref="S69:S98" si="20">J69</f>
        <v>7.5057312000000005</v>
      </c>
      <c r="T69" s="37">
        <f t="shared" ref="T69:T98" si="21">K69</f>
        <v>4.2905279999999992</v>
      </c>
      <c r="U69" s="37">
        <f t="shared" ref="U69:U98" si="22">L69</f>
        <v>0</v>
      </c>
      <c r="V69" s="37">
        <f t="shared" ref="V69:V98" si="23">M69</f>
        <v>0.91375679999999992</v>
      </c>
      <c r="W69" s="37">
        <f t="shared" ref="W69:W98" si="24">N69</f>
        <v>5.2419839999999995</v>
      </c>
    </row>
    <row r="70" spans="1:23">
      <c r="A70" s="8" t="s">
        <v>112</v>
      </c>
      <c r="B70" s="20">
        <v>17.72</v>
      </c>
      <c r="C70" s="20">
        <f t="shared" si="15"/>
        <v>17.72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7.4087319999999988</v>
      </c>
      <c r="K70" s="21">
        <v>4.2350799999999991</v>
      </c>
      <c r="L70" s="21">
        <v>0</v>
      </c>
      <c r="M70" s="21">
        <v>0.90194799999999975</v>
      </c>
      <c r="N70" s="21">
        <v>5.1742399999999993</v>
      </c>
      <c r="O70" s="21">
        <f t="shared" si="17"/>
        <v>17.72</v>
      </c>
      <c r="P70" s="22"/>
      <c r="Q70" s="39">
        <f t="shared" si="18"/>
        <v>17.72</v>
      </c>
      <c r="S70" s="37">
        <f t="shared" si="20"/>
        <v>7.4087319999999988</v>
      </c>
      <c r="T70" s="37">
        <f t="shared" si="21"/>
        <v>4.2350799999999991</v>
      </c>
      <c r="U70" s="37">
        <f t="shared" si="22"/>
        <v>0</v>
      </c>
      <c r="V70" s="37">
        <f t="shared" si="23"/>
        <v>0.90194799999999975</v>
      </c>
      <c r="W70" s="37">
        <f t="shared" si="24"/>
        <v>5.1742399999999993</v>
      </c>
    </row>
    <row r="71" spans="1:23">
      <c r="A71" s="8" t="s">
        <v>113</v>
      </c>
      <c r="B71" s="20">
        <v>17.356000000000002</v>
      </c>
      <c r="C71" s="20">
        <f t="shared" si="15"/>
        <v>17.356000000000002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7.2565435999999996</v>
      </c>
      <c r="K71" s="21">
        <v>4.1480839999999999</v>
      </c>
      <c r="L71" s="21">
        <v>0</v>
      </c>
      <c r="M71" s="21">
        <v>0.88342039999999999</v>
      </c>
      <c r="N71" s="21">
        <v>5.0679519999999991</v>
      </c>
      <c r="O71" s="21">
        <f t="shared" si="17"/>
        <v>17.356000000000002</v>
      </c>
      <c r="P71" s="22"/>
      <c r="Q71" s="39">
        <f t="shared" si="18"/>
        <v>17.356000000000002</v>
      </c>
      <c r="S71" s="37">
        <f t="shared" si="20"/>
        <v>7.2565435999999996</v>
      </c>
      <c r="T71" s="37">
        <f t="shared" si="21"/>
        <v>4.1480839999999999</v>
      </c>
      <c r="U71" s="37">
        <f t="shared" si="22"/>
        <v>0</v>
      </c>
      <c r="V71" s="37">
        <f t="shared" si="23"/>
        <v>0.88342039999999999</v>
      </c>
      <c r="W71" s="37">
        <f t="shared" si="24"/>
        <v>5.0679519999999991</v>
      </c>
    </row>
    <row r="72" spans="1:23">
      <c r="A72" s="8" t="s">
        <v>114</v>
      </c>
      <c r="B72" s="20">
        <v>18.2</v>
      </c>
      <c r="C72" s="20">
        <f t="shared" si="15"/>
        <v>18.2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7.6094199999999992</v>
      </c>
      <c r="K72" s="21">
        <v>4.3497999999999992</v>
      </c>
      <c r="L72" s="21">
        <v>0</v>
      </c>
      <c r="M72" s="21">
        <v>0.92637999999999976</v>
      </c>
      <c r="N72" s="21">
        <v>5.3143999999999982</v>
      </c>
      <c r="O72" s="21">
        <f t="shared" si="17"/>
        <v>18.2</v>
      </c>
      <c r="P72" s="22"/>
      <c r="Q72" s="39">
        <f t="shared" si="18"/>
        <v>18.2</v>
      </c>
      <c r="S72" s="37">
        <f t="shared" si="20"/>
        <v>7.6094199999999992</v>
      </c>
      <c r="T72" s="37">
        <f t="shared" si="21"/>
        <v>4.3497999999999992</v>
      </c>
      <c r="U72" s="37">
        <f t="shared" si="22"/>
        <v>0</v>
      </c>
      <c r="V72" s="37">
        <f t="shared" si="23"/>
        <v>0.92637999999999976</v>
      </c>
      <c r="W72" s="37">
        <f t="shared" si="24"/>
        <v>5.3143999999999982</v>
      </c>
    </row>
    <row r="73" spans="1:23">
      <c r="A73" s="8" t="s">
        <v>115</v>
      </c>
      <c r="B73" s="20">
        <v>18.123999999999999</v>
      </c>
      <c r="C73" s="20">
        <f t="shared" si="15"/>
        <v>18.123999999999999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7.5776443999999996</v>
      </c>
      <c r="K73" s="21">
        <v>4.3316359999999987</v>
      </c>
      <c r="L73" s="21">
        <v>0</v>
      </c>
      <c r="M73" s="21">
        <v>0.92251159999999977</v>
      </c>
      <c r="N73" s="21">
        <v>5.2922079999999987</v>
      </c>
      <c r="O73" s="21">
        <f t="shared" si="17"/>
        <v>18.123999999999999</v>
      </c>
      <c r="P73" s="22"/>
      <c r="Q73" s="39">
        <f t="shared" si="18"/>
        <v>18.123999999999999</v>
      </c>
      <c r="S73" s="37">
        <f t="shared" si="20"/>
        <v>7.5776443999999996</v>
      </c>
      <c r="T73" s="37">
        <f t="shared" si="21"/>
        <v>4.3316359999999987</v>
      </c>
      <c r="U73" s="37">
        <f t="shared" si="22"/>
        <v>0</v>
      </c>
      <c r="V73" s="37">
        <f t="shared" si="23"/>
        <v>0.92251159999999977</v>
      </c>
      <c r="W73" s="37">
        <f t="shared" si="24"/>
        <v>5.2922079999999987</v>
      </c>
    </row>
    <row r="74" spans="1:23">
      <c r="A74" s="8" t="s">
        <v>116</v>
      </c>
      <c r="B74" s="20">
        <v>18.356000000000002</v>
      </c>
      <c r="C74" s="20">
        <f t="shared" si="15"/>
        <v>18.356000000000002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7.6746435999999996</v>
      </c>
      <c r="K74" s="21">
        <v>4.3870839999999998</v>
      </c>
      <c r="L74" s="21">
        <v>0</v>
      </c>
      <c r="M74" s="21">
        <v>0.93432039999999983</v>
      </c>
      <c r="N74" s="21">
        <v>5.3599519999999998</v>
      </c>
      <c r="O74" s="21">
        <f t="shared" si="17"/>
        <v>18.356000000000002</v>
      </c>
      <c r="P74" s="22"/>
      <c r="Q74" s="39">
        <f t="shared" si="18"/>
        <v>18.356000000000002</v>
      </c>
      <c r="S74" s="37">
        <f t="shared" si="20"/>
        <v>7.6746435999999996</v>
      </c>
      <c r="T74" s="37">
        <f t="shared" si="21"/>
        <v>4.3870839999999998</v>
      </c>
      <c r="U74" s="37">
        <f t="shared" si="22"/>
        <v>0</v>
      </c>
      <c r="V74" s="37">
        <f t="shared" si="23"/>
        <v>0.93432039999999983</v>
      </c>
      <c r="W74" s="37">
        <f t="shared" si="24"/>
        <v>5.3599519999999998</v>
      </c>
    </row>
    <row r="75" spans="1:23">
      <c r="A75" s="8" t="s">
        <v>117</v>
      </c>
      <c r="B75" s="20">
        <v>17.72</v>
      </c>
      <c r="C75" s="20">
        <f t="shared" si="15"/>
        <v>17.72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7.4087319999999988</v>
      </c>
      <c r="K75" s="21">
        <v>4.2350799999999991</v>
      </c>
      <c r="L75" s="21">
        <v>0</v>
      </c>
      <c r="M75" s="21">
        <v>0.90194799999999975</v>
      </c>
      <c r="N75" s="21">
        <v>5.1742399999999993</v>
      </c>
      <c r="O75" s="21">
        <f t="shared" si="17"/>
        <v>17.72</v>
      </c>
      <c r="P75" s="22"/>
      <c r="Q75" s="39">
        <f t="shared" si="18"/>
        <v>17.72</v>
      </c>
      <c r="S75" s="37">
        <f t="shared" si="20"/>
        <v>7.4087319999999988</v>
      </c>
      <c r="T75" s="37">
        <f t="shared" si="21"/>
        <v>4.2350799999999991</v>
      </c>
      <c r="U75" s="37">
        <f t="shared" si="22"/>
        <v>0</v>
      </c>
      <c r="V75" s="37">
        <f t="shared" si="23"/>
        <v>0.90194799999999975</v>
      </c>
      <c r="W75" s="37">
        <f t="shared" si="24"/>
        <v>5.1742399999999993</v>
      </c>
    </row>
    <row r="76" spans="1:23">
      <c r="A76" s="8" t="s">
        <v>118</v>
      </c>
      <c r="B76" s="20">
        <v>14.996</v>
      </c>
      <c r="C76" s="20">
        <f t="shared" si="15"/>
        <v>14.996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6.2698276000000002</v>
      </c>
      <c r="K76" s="21">
        <v>3.5840439999999996</v>
      </c>
      <c r="L76" s="21">
        <v>0</v>
      </c>
      <c r="M76" s="21">
        <v>0.76329639999999987</v>
      </c>
      <c r="N76" s="21">
        <v>4.3788319999999992</v>
      </c>
      <c r="O76" s="21">
        <f t="shared" si="17"/>
        <v>14.996000000000002</v>
      </c>
      <c r="P76" s="22"/>
      <c r="Q76" s="39">
        <f t="shared" si="18"/>
        <v>14.996000000000002</v>
      </c>
      <c r="S76" s="37">
        <f t="shared" si="20"/>
        <v>6.2698276000000002</v>
      </c>
      <c r="T76" s="37">
        <f t="shared" si="21"/>
        <v>3.5840439999999996</v>
      </c>
      <c r="U76" s="37">
        <f t="shared" si="22"/>
        <v>0</v>
      </c>
      <c r="V76" s="37">
        <f t="shared" si="23"/>
        <v>0.76329639999999987</v>
      </c>
      <c r="W76" s="37">
        <f t="shared" si="24"/>
        <v>4.3788319999999992</v>
      </c>
    </row>
    <row r="77" spans="1:23">
      <c r="A77" s="8" t="s">
        <v>119</v>
      </c>
      <c r="B77" s="20">
        <v>16.760000000000002</v>
      </c>
      <c r="C77" s="20">
        <f t="shared" si="15"/>
        <v>16.760000000000002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7.0073559999999997</v>
      </c>
      <c r="K77" s="21">
        <v>4.0056399999999996</v>
      </c>
      <c r="L77" s="21">
        <v>0</v>
      </c>
      <c r="M77" s="21">
        <v>0.85308399999999995</v>
      </c>
      <c r="N77" s="21">
        <v>4.8939199999999996</v>
      </c>
      <c r="O77" s="21">
        <f t="shared" si="17"/>
        <v>16.760000000000002</v>
      </c>
      <c r="P77" s="22"/>
      <c r="Q77" s="39">
        <f t="shared" si="18"/>
        <v>16.760000000000002</v>
      </c>
      <c r="S77" s="37">
        <f t="shared" si="20"/>
        <v>7.0073559999999997</v>
      </c>
      <c r="T77" s="37">
        <f t="shared" si="21"/>
        <v>4.0056399999999996</v>
      </c>
      <c r="U77" s="37">
        <f t="shared" si="22"/>
        <v>0</v>
      </c>
      <c r="V77" s="37">
        <f t="shared" si="23"/>
        <v>0.85308399999999995</v>
      </c>
      <c r="W77" s="37">
        <f t="shared" si="24"/>
        <v>4.8939199999999996</v>
      </c>
    </row>
    <row r="78" spans="1:23">
      <c r="A78" s="8" t="s">
        <v>120</v>
      </c>
      <c r="B78" s="20">
        <v>18.911999999999999</v>
      </c>
      <c r="C78" s="20">
        <f t="shared" si="15"/>
        <v>18.911999999999999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7.9071071999999996</v>
      </c>
      <c r="K78" s="21">
        <v>4.5199679999999987</v>
      </c>
      <c r="L78" s="21">
        <v>0</v>
      </c>
      <c r="M78" s="21">
        <v>0.96262079999999983</v>
      </c>
      <c r="N78" s="21">
        <v>5.5223039999999983</v>
      </c>
      <c r="O78" s="21">
        <f t="shared" si="17"/>
        <v>18.911999999999999</v>
      </c>
      <c r="P78" s="22"/>
      <c r="Q78" s="39">
        <f t="shared" si="18"/>
        <v>18.911999999999999</v>
      </c>
      <c r="S78" s="37">
        <f t="shared" si="20"/>
        <v>7.9071071999999996</v>
      </c>
      <c r="T78" s="37">
        <f t="shared" si="21"/>
        <v>4.5199679999999987</v>
      </c>
      <c r="U78" s="37">
        <f t="shared" si="22"/>
        <v>0</v>
      </c>
      <c r="V78" s="37">
        <f t="shared" si="23"/>
        <v>0.96262079999999983</v>
      </c>
      <c r="W78" s="37">
        <f t="shared" si="24"/>
        <v>5.5223039999999983</v>
      </c>
    </row>
    <row r="79" spans="1:23">
      <c r="A79" s="8" t="s">
        <v>121</v>
      </c>
      <c r="B79" s="20">
        <v>18.527999999999999</v>
      </c>
      <c r="C79" s="20">
        <f t="shared" si="15"/>
        <v>18.527999999999999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7.7465567999999987</v>
      </c>
      <c r="K79" s="21">
        <v>4.4281919999999992</v>
      </c>
      <c r="L79" s="21">
        <v>0</v>
      </c>
      <c r="M79" s="21">
        <v>0.94307519999999978</v>
      </c>
      <c r="N79" s="21">
        <v>5.4101759999999981</v>
      </c>
      <c r="O79" s="21">
        <f t="shared" si="17"/>
        <v>18.527999999999999</v>
      </c>
      <c r="P79" s="22"/>
      <c r="Q79" s="39">
        <f t="shared" si="18"/>
        <v>18.527999999999999</v>
      </c>
      <c r="S79" s="37">
        <f t="shared" si="20"/>
        <v>7.7465567999999987</v>
      </c>
      <c r="T79" s="37">
        <f t="shared" si="21"/>
        <v>4.4281919999999992</v>
      </c>
      <c r="U79" s="37">
        <f t="shared" si="22"/>
        <v>0</v>
      </c>
      <c r="V79" s="37">
        <f t="shared" si="23"/>
        <v>0.94307519999999978</v>
      </c>
      <c r="W79" s="37">
        <f t="shared" si="24"/>
        <v>5.4101759999999981</v>
      </c>
    </row>
    <row r="80" spans="1:23">
      <c r="A80" s="8" t="s">
        <v>122</v>
      </c>
      <c r="B80" s="20">
        <v>18.411999999999999</v>
      </c>
      <c r="C80" s="20">
        <f t="shared" si="15"/>
        <v>18.411999999999999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7.6980571999999983</v>
      </c>
      <c r="K80" s="21">
        <v>4.4004679999999992</v>
      </c>
      <c r="L80" s="21">
        <v>0</v>
      </c>
      <c r="M80" s="21">
        <v>0.93717079999999986</v>
      </c>
      <c r="N80" s="21">
        <v>5.3763039999999993</v>
      </c>
      <c r="O80" s="21">
        <f t="shared" si="17"/>
        <v>18.411999999999999</v>
      </c>
      <c r="P80" s="22"/>
      <c r="Q80" s="39">
        <f t="shared" si="18"/>
        <v>18.411999999999999</v>
      </c>
      <c r="S80" s="37">
        <f t="shared" si="20"/>
        <v>7.6980571999999983</v>
      </c>
      <c r="T80" s="37">
        <f t="shared" si="21"/>
        <v>4.4004679999999992</v>
      </c>
      <c r="U80" s="37">
        <f t="shared" si="22"/>
        <v>0</v>
      </c>
      <c r="V80" s="37">
        <f t="shared" si="23"/>
        <v>0.93717079999999986</v>
      </c>
      <c r="W80" s="37">
        <f t="shared" si="24"/>
        <v>5.3763039999999993</v>
      </c>
    </row>
    <row r="81" spans="1:23">
      <c r="A81" s="8" t="s">
        <v>123</v>
      </c>
      <c r="B81" s="20">
        <v>17.623999999999999</v>
      </c>
      <c r="C81" s="20">
        <f t="shared" si="15"/>
        <v>17.623999999999999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7.3685943999999983</v>
      </c>
      <c r="K81" s="21">
        <v>4.2121359999999983</v>
      </c>
      <c r="L81" s="21">
        <v>0</v>
      </c>
      <c r="M81" s="21">
        <v>0.89706159999999979</v>
      </c>
      <c r="N81" s="21">
        <v>5.1462079999999988</v>
      </c>
      <c r="O81" s="21">
        <f t="shared" si="17"/>
        <v>17.623999999999999</v>
      </c>
      <c r="P81" s="22"/>
      <c r="Q81" s="39">
        <f t="shared" si="18"/>
        <v>17.623999999999999</v>
      </c>
      <c r="S81" s="37">
        <f t="shared" si="20"/>
        <v>7.3685943999999983</v>
      </c>
      <c r="T81" s="37">
        <f t="shared" si="21"/>
        <v>4.2121359999999983</v>
      </c>
      <c r="U81" s="37">
        <f t="shared" si="22"/>
        <v>0</v>
      </c>
      <c r="V81" s="37">
        <f t="shared" si="23"/>
        <v>0.89706159999999979</v>
      </c>
      <c r="W81" s="37">
        <f t="shared" si="24"/>
        <v>5.1462079999999988</v>
      </c>
    </row>
    <row r="82" spans="1:23">
      <c r="A82" s="8" t="s">
        <v>124</v>
      </c>
      <c r="B82" s="20">
        <v>18.239999999999998</v>
      </c>
      <c r="C82" s="20">
        <f t="shared" si="15"/>
        <v>18.239999999999998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7.6261439999999983</v>
      </c>
      <c r="K82" s="21">
        <v>4.3593599999999988</v>
      </c>
      <c r="L82" s="21">
        <v>0</v>
      </c>
      <c r="M82" s="21">
        <v>0.92841599999999969</v>
      </c>
      <c r="N82" s="21">
        <v>5.3260799999999984</v>
      </c>
      <c r="O82" s="21">
        <f t="shared" si="17"/>
        <v>18.239999999999998</v>
      </c>
      <c r="P82" s="22"/>
      <c r="Q82" s="39">
        <f t="shared" si="18"/>
        <v>18.239999999999998</v>
      </c>
      <c r="S82" s="37">
        <f t="shared" si="20"/>
        <v>7.6261439999999983</v>
      </c>
      <c r="T82" s="37">
        <f t="shared" si="21"/>
        <v>4.3593599999999988</v>
      </c>
      <c r="U82" s="37">
        <f t="shared" si="22"/>
        <v>0</v>
      </c>
      <c r="V82" s="37">
        <f t="shared" si="23"/>
        <v>0.92841599999999969</v>
      </c>
      <c r="W82" s="37">
        <f t="shared" si="24"/>
        <v>5.3260799999999984</v>
      </c>
    </row>
    <row r="83" spans="1:23">
      <c r="A83" s="8" t="s">
        <v>125</v>
      </c>
      <c r="B83" s="20">
        <v>17.623999999999999</v>
      </c>
      <c r="C83" s="20">
        <f t="shared" si="15"/>
        <v>17.623999999999999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7.3685943999999983</v>
      </c>
      <c r="K83" s="21">
        <v>4.2121359999999983</v>
      </c>
      <c r="L83" s="21">
        <v>0</v>
      </c>
      <c r="M83" s="21">
        <v>0.89706159999999979</v>
      </c>
      <c r="N83" s="21">
        <v>5.1462079999999988</v>
      </c>
      <c r="O83" s="21">
        <f t="shared" si="17"/>
        <v>17.623999999999999</v>
      </c>
      <c r="P83" s="22"/>
      <c r="Q83" s="39">
        <f t="shared" si="18"/>
        <v>17.623999999999999</v>
      </c>
      <c r="S83" s="37">
        <f t="shared" si="20"/>
        <v>7.3685943999999983</v>
      </c>
      <c r="T83" s="37">
        <f t="shared" si="21"/>
        <v>4.2121359999999983</v>
      </c>
      <c r="U83" s="37">
        <f t="shared" si="22"/>
        <v>0</v>
      </c>
      <c r="V83" s="37">
        <f t="shared" si="23"/>
        <v>0.89706159999999979</v>
      </c>
      <c r="W83" s="37">
        <f t="shared" si="24"/>
        <v>5.1462079999999988</v>
      </c>
    </row>
    <row r="84" spans="1:23">
      <c r="A84" s="8" t="s">
        <v>126</v>
      </c>
      <c r="B84" s="20">
        <v>17.835999999999999</v>
      </c>
      <c r="C84" s="20">
        <f t="shared" si="15"/>
        <v>17.835999999999999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7.4572315999999992</v>
      </c>
      <c r="K84" s="21">
        <v>4.2628039999999983</v>
      </c>
      <c r="L84" s="21">
        <v>0</v>
      </c>
      <c r="M84" s="21">
        <v>0.90785239999999978</v>
      </c>
      <c r="N84" s="21">
        <v>5.208111999999999</v>
      </c>
      <c r="O84" s="21">
        <f t="shared" si="17"/>
        <v>17.835999999999999</v>
      </c>
      <c r="P84" s="22"/>
      <c r="Q84" s="39">
        <f t="shared" si="18"/>
        <v>17.835999999999999</v>
      </c>
      <c r="S84" s="37">
        <f t="shared" si="20"/>
        <v>7.4572315999999992</v>
      </c>
      <c r="T84" s="37">
        <f t="shared" si="21"/>
        <v>4.2628039999999983</v>
      </c>
      <c r="U84" s="37">
        <f t="shared" si="22"/>
        <v>0</v>
      </c>
      <c r="V84" s="37">
        <f t="shared" si="23"/>
        <v>0.90785239999999978</v>
      </c>
      <c r="W84" s="37">
        <f t="shared" si="24"/>
        <v>5.208111999999999</v>
      </c>
    </row>
    <row r="85" spans="1:23">
      <c r="A85" s="8" t="s">
        <v>127</v>
      </c>
      <c r="B85" s="20">
        <v>18.7</v>
      </c>
      <c r="C85" s="20">
        <f t="shared" si="15"/>
        <v>18.7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7.8184699999999987</v>
      </c>
      <c r="K85" s="21">
        <v>4.4692999999999987</v>
      </c>
      <c r="L85" s="21">
        <v>0</v>
      </c>
      <c r="M85" s="21">
        <v>0.95182999999999984</v>
      </c>
      <c r="N85" s="21">
        <v>5.460399999999999</v>
      </c>
      <c r="O85" s="21">
        <f t="shared" si="17"/>
        <v>18.7</v>
      </c>
      <c r="P85" s="22"/>
      <c r="Q85" s="39">
        <f t="shared" si="18"/>
        <v>18.7</v>
      </c>
      <c r="S85" s="37">
        <f t="shared" si="20"/>
        <v>7.8184699999999987</v>
      </c>
      <c r="T85" s="37">
        <f t="shared" si="21"/>
        <v>4.4692999999999987</v>
      </c>
      <c r="U85" s="37">
        <f t="shared" si="22"/>
        <v>0</v>
      </c>
      <c r="V85" s="37">
        <f t="shared" si="23"/>
        <v>0.95182999999999984</v>
      </c>
      <c r="W85" s="37">
        <f t="shared" si="24"/>
        <v>5.460399999999999</v>
      </c>
    </row>
    <row r="86" spans="1:23">
      <c r="A86" s="8" t="s">
        <v>128</v>
      </c>
      <c r="B86" s="20">
        <v>18.72</v>
      </c>
      <c r="C86" s="20">
        <f t="shared" si="15"/>
        <v>18.72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7.8268319999999987</v>
      </c>
      <c r="K86" s="21">
        <v>4.4740799999999989</v>
      </c>
      <c r="L86" s="21">
        <v>0</v>
      </c>
      <c r="M86" s="21">
        <v>0.95284799999999981</v>
      </c>
      <c r="N86" s="21">
        <v>5.4662399999999982</v>
      </c>
      <c r="O86" s="21">
        <f t="shared" si="17"/>
        <v>18.72</v>
      </c>
      <c r="P86" s="22"/>
      <c r="Q86" s="39">
        <f t="shared" si="18"/>
        <v>18.72</v>
      </c>
      <c r="S86" s="37">
        <f t="shared" si="20"/>
        <v>7.8268319999999987</v>
      </c>
      <c r="T86" s="37">
        <f t="shared" si="21"/>
        <v>4.4740799999999989</v>
      </c>
      <c r="U86" s="37">
        <f t="shared" si="22"/>
        <v>0</v>
      </c>
      <c r="V86" s="37">
        <f t="shared" si="23"/>
        <v>0.95284799999999981</v>
      </c>
      <c r="W86" s="37">
        <f t="shared" si="24"/>
        <v>5.4662399999999982</v>
      </c>
    </row>
    <row r="87" spans="1:23">
      <c r="A87" s="8" t="s">
        <v>129</v>
      </c>
      <c r="B87" s="20">
        <v>19.103999999999999</v>
      </c>
      <c r="C87" s="20">
        <f t="shared" si="15"/>
        <v>19.103999999999999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7.9873823999999987</v>
      </c>
      <c r="K87" s="21">
        <v>4.5658559999999984</v>
      </c>
      <c r="L87" s="21">
        <v>0</v>
      </c>
      <c r="M87" s="21">
        <v>0.97239359999999975</v>
      </c>
      <c r="N87" s="21">
        <v>5.5783679999999984</v>
      </c>
      <c r="O87" s="21">
        <f t="shared" si="17"/>
        <v>19.103999999999999</v>
      </c>
      <c r="P87" s="22"/>
      <c r="Q87" s="39">
        <f t="shared" si="18"/>
        <v>19.103999999999999</v>
      </c>
      <c r="S87" s="37">
        <f t="shared" si="20"/>
        <v>7.9873823999999987</v>
      </c>
      <c r="T87" s="37">
        <f t="shared" si="21"/>
        <v>4.5658559999999984</v>
      </c>
      <c r="U87" s="37">
        <f t="shared" si="22"/>
        <v>0</v>
      </c>
      <c r="V87" s="37">
        <f t="shared" si="23"/>
        <v>0.97239359999999975</v>
      </c>
      <c r="W87" s="37">
        <f t="shared" si="24"/>
        <v>5.5783679999999984</v>
      </c>
    </row>
    <row r="88" spans="1:23">
      <c r="A88" s="8" t="s">
        <v>130</v>
      </c>
      <c r="B88" s="20">
        <v>19.295999999999999</v>
      </c>
      <c r="C88" s="20">
        <f t="shared" si="15"/>
        <v>19.295999999999999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8.0676575999999987</v>
      </c>
      <c r="K88" s="21">
        <v>4.611743999999999</v>
      </c>
      <c r="L88" s="21">
        <v>0</v>
      </c>
      <c r="M88" s="21">
        <v>0.98216639999999988</v>
      </c>
      <c r="N88" s="21">
        <v>5.6344319999999986</v>
      </c>
      <c r="O88" s="21">
        <f t="shared" si="17"/>
        <v>19.295999999999999</v>
      </c>
      <c r="P88" s="22"/>
      <c r="Q88" s="39">
        <f t="shared" si="18"/>
        <v>19.295999999999999</v>
      </c>
      <c r="S88" s="37">
        <f t="shared" si="20"/>
        <v>8.0676575999999987</v>
      </c>
      <c r="T88" s="37">
        <f t="shared" si="21"/>
        <v>4.611743999999999</v>
      </c>
      <c r="U88" s="37">
        <f t="shared" si="22"/>
        <v>0</v>
      </c>
      <c r="V88" s="37">
        <f t="shared" si="23"/>
        <v>0.98216639999999988</v>
      </c>
      <c r="W88" s="37">
        <f t="shared" si="24"/>
        <v>5.6344319999999986</v>
      </c>
    </row>
    <row r="89" spans="1:23">
      <c r="A89" s="8" t="s">
        <v>131</v>
      </c>
      <c r="B89" s="20">
        <v>19.103999999999999</v>
      </c>
      <c r="C89" s="20">
        <f t="shared" si="15"/>
        <v>19.103999999999999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7.9873823999999987</v>
      </c>
      <c r="K89" s="21">
        <v>4.5658559999999984</v>
      </c>
      <c r="L89" s="21">
        <v>0</v>
      </c>
      <c r="M89" s="21">
        <v>0.97239359999999975</v>
      </c>
      <c r="N89" s="21">
        <v>5.5783679999999984</v>
      </c>
      <c r="O89" s="21">
        <f t="shared" si="17"/>
        <v>19.103999999999999</v>
      </c>
      <c r="P89" s="22"/>
      <c r="Q89" s="39">
        <f t="shared" si="18"/>
        <v>19.103999999999999</v>
      </c>
      <c r="S89" s="37">
        <f t="shared" si="20"/>
        <v>7.9873823999999987</v>
      </c>
      <c r="T89" s="37">
        <f t="shared" si="21"/>
        <v>4.5658559999999984</v>
      </c>
      <c r="U89" s="37">
        <f t="shared" si="22"/>
        <v>0</v>
      </c>
      <c r="V89" s="37">
        <f t="shared" si="23"/>
        <v>0.97239359999999975</v>
      </c>
      <c r="W89" s="37">
        <f t="shared" si="24"/>
        <v>5.5783679999999984</v>
      </c>
    </row>
    <row r="90" spans="1:23">
      <c r="A90" s="8" t="s">
        <v>132</v>
      </c>
      <c r="B90" s="20">
        <v>19.22</v>
      </c>
      <c r="C90" s="20">
        <f t="shared" si="15"/>
        <v>19.22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8.0358819999999991</v>
      </c>
      <c r="K90" s="21">
        <v>4.5935799999999984</v>
      </c>
      <c r="L90" s="21">
        <v>0</v>
      </c>
      <c r="M90" s="21">
        <v>0.97829799999999978</v>
      </c>
      <c r="N90" s="21">
        <v>5.6122399999999981</v>
      </c>
      <c r="O90" s="21">
        <f t="shared" si="17"/>
        <v>19.22</v>
      </c>
      <c r="P90" s="22"/>
      <c r="Q90" s="39">
        <f t="shared" si="18"/>
        <v>19.22</v>
      </c>
      <c r="S90" s="37">
        <f t="shared" si="20"/>
        <v>8.0358819999999991</v>
      </c>
      <c r="T90" s="37">
        <f t="shared" si="21"/>
        <v>4.5935799999999984</v>
      </c>
      <c r="U90" s="37">
        <f t="shared" si="22"/>
        <v>0</v>
      </c>
      <c r="V90" s="37">
        <f t="shared" si="23"/>
        <v>0.97829799999999978</v>
      </c>
      <c r="W90" s="37">
        <f t="shared" si="24"/>
        <v>5.6122399999999981</v>
      </c>
    </row>
    <row r="91" spans="1:23">
      <c r="A91" s="8" t="s">
        <v>133</v>
      </c>
      <c r="B91" s="20">
        <v>18.872</v>
      </c>
      <c r="C91" s="20">
        <f t="shared" si="15"/>
        <v>18.872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7.8903831999999987</v>
      </c>
      <c r="K91" s="21">
        <v>4.5104079999999991</v>
      </c>
      <c r="L91" s="21">
        <v>0</v>
      </c>
      <c r="M91" s="21">
        <v>0.96058479999999991</v>
      </c>
      <c r="N91" s="21">
        <v>5.5106239999999991</v>
      </c>
      <c r="O91" s="21">
        <f t="shared" si="17"/>
        <v>18.872</v>
      </c>
      <c r="P91" s="22"/>
      <c r="Q91" s="39">
        <f t="shared" si="18"/>
        <v>18.872</v>
      </c>
      <c r="S91" s="37">
        <f t="shared" si="20"/>
        <v>7.8903831999999987</v>
      </c>
      <c r="T91" s="37">
        <f t="shared" si="21"/>
        <v>4.5104079999999991</v>
      </c>
      <c r="U91" s="37">
        <f t="shared" si="22"/>
        <v>0</v>
      </c>
      <c r="V91" s="37">
        <f t="shared" si="23"/>
        <v>0.96058479999999991</v>
      </c>
      <c r="W91" s="37">
        <f t="shared" si="24"/>
        <v>5.5106239999999991</v>
      </c>
    </row>
    <row r="92" spans="1:23">
      <c r="A92" s="8" t="s">
        <v>134</v>
      </c>
      <c r="B92" s="20">
        <v>17.643999999999998</v>
      </c>
      <c r="C92" s="20">
        <f t="shared" si="15"/>
        <v>17.643999999999998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7.3769563999999992</v>
      </c>
      <c r="K92" s="21">
        <v>4.2169159999999986</v>
      </c>
      <c r="L92" s="21">
        <v>0</v>
      </c>
      <c r="M92" s="21">
        <v>0.89807959999999987</v>
      </c>
      <c r="N92" s="21">
        <v>5.1520479999999989</v>
      </c>
      <c r="O92" s="21">
        <f t="shared" si="17"/>
        <v>17.643999999999998</v>
      </c>
      <c r="P92" s="22"/>
      <c r="Q92" s="39">
        <f t="shared" si="18"/>
        <v>17.643999999999998</v>
      </c>
      <c r="S92" s="37">
        <f t="shared" si="20"/>
        <v>7.3769563999999992</v>
      </c>
      <c r="T92" s="37">
        <f t="shared" si="21"/>
        <v>4.2169159999999986</v>
      </c>
      <c r="U92" s="37">
        <f t="shared" si="22"/>
        <v>0</v>
      </c>
      <c r="V92" s="37">
        <f t="shared" si="23"/>
        <v>0.89807959999999987</v>
      </c>
      <c r="W92" s="37">
        <f t="shared" si="24"/>
        <v>5.1520479999999989</v>
      </c>
    </row>
    <row r="93" spans="1:23">
      <c r="A93" s="8" t="s">
        <v>135</v>
      </c>
      <c r="B93" s="20">
        <v>18.164000000000001</v>
      </c>
      <c r="C93" s="20">
        <f t="shared" si="15"/>
        <v>18.164000000000001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7.5943683999999996</v>
      </c>
      <c r="K93" s="21">
        <v>4.3411959999999992</v>
      </c>
      <c r="L93" s="21">
        <v>0</v>
      </c>
      <c r="M93" s="21">
        <v>0.92454759999999991</v>
      </c>
      <c r="N93" s="21">
        <v>5.3038879999999997</v>
      </c>
      <c r="O93" s="21">
        <f t="shared" si="17"/>
        <v>18.164000000000001</v>
      </c>
      <c r="P93" s="22"/>
      <c r="Q93" s="39">
        <f t="shared" si="18"/>
        <v>18.164000000000001</v>
      </c>
      <c r="S93" s="37">
        <f t="shared" si="20"/>
        <v>7.5943683999999996</v>
      </c>
      <c r="T93" s="37">
        <f t="shared" si="21"/>
        <v>4.3411959999999992</v>
      </c>
      <c r="U93" s="37">
        <f t="shared" si="22"/>
        <v>0</v>
      </c>
      <c r="V93" s="37">
        <f t="shared" si="23"/>
        <v>0.92454759999999991</v>
      </c>
      <c r="W93" s="37">
        <f t="shared" si="24"/>
        <v>5.3038879999999997</v>
      </c>
    </row>
    <row r="94" spans="1:23">
      <c r="A94" s="8" t="s">
        <v>136</v>
      </c>
      <c r="B94" s="20">
        <v>17.972000000000001</v>
      </c>
      <c r="C94" s="20">
        <f t="shared" si="15"/>
        <v>17.972000000000001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7.5140931999999996</v>
      </c>
      <c r="K94" s="21">
        <v>4.2953079999999995</v>
      </c>
      <c r="L94" s="21">
        <v>0</v>
      </c>
      <c r="M94" s="21">
        <v>0.91477479999999989</v>
      </c>
      <c r="N94" s="21">
        <v>5.2478239999999996</v>
      </c>
      <c r="O94" s="21">
        <f t="shared" si="17"/>
        <v>17.972000000000001</v>
      </c>
      <c r="P94" s="22"/>
      <c r="Q94" s="39">
        <f t="shared" si="18"/>
        <v>17.972000000000001</v>
      </c>
      <c r="S94" s="37">
        <f t="shared" si="20"/>
        <v>7.5140931999999996</v>
      </c>
      <c r="T94" s="37">
        <f t="shared" si="21"/>
        <v>4.2953079999999995</v>
      </c>
      <c r="U94" s="37">
        <f t="shared" si="22"/>
        <v>0</v>
      </c>
      <c r="V94" s="37">
        <f t="shared" si="23"/>
        <v>0.91477479999999989</v>
      </c>
      <c r="W94" s="37">
        <f t="shared" si="24"/>
        <v>5.2478239999999996</v>
      </c>
    </row>
    <row r="95" spans="1:23">
      <c r="A95" s="8" t="s">
        <v>137</v>
      </c>
      <c r="B95" s="20">
        <v>17.992000000000001</v>
      </c>
      <c r="C95" s="20">
        <f t="shared" si="15"/>
        <v>17.992000000000001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7.5224551999999996</v>
      </c>
      <c r="K95" s="21">
        <v>4.3000879999999997</v>
      </c>
      <c r="L95" s="21">
        <v>0</v>
      </c>
      <c r="M95" s="21">
        <v>0.91579279999999985</v>
      </c>
      <c r="N95" s="21">
        <v>5.2536639999999997</v>
      </c>
      <c r="O95" s="21">
        <f t="shared" si="17"/>
        <v>17.992000000000001</v>
      </c>
      <c r="P95" s="22"/>
      <c r="Q95" s="39">
        <f t="shared" si="18"/>
        <v>17.992000000000001</v>
      </c>
      <c r="S95" s="37">
        <f t="shared" si="20"/>
        <v>7.5224551999999996</v>
      </c>
      <c r="T95" s="37">
        <f t="shared" si="21"/>
        <v>4.3000879999999997</v>
      </c>
      <c r="U95" s="37">
        <f t="shared" si="22"/>
        <v>0</v>
      </c>
      <c r="V95" s="37">
        <f t="shared" si="23"/>
        <v>0.91579279999999985</v>
      </c>
      <c r="W95" s="37">
        <f t="shared" si="24"/>
        <v>5.2536639999999997</v>
      </c>
    </row>
    <row r="96" spans="1:23">
      <c r="A96" s="8" t="s">
        <v>138</v>
      </c>
      <c r="B96" s="20">
        <v>18.584</v>
      </c>
      <c r="C96" s="20">
        <f t="shared" si="15"/>
        <v>18.584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7.7699703999999983</v>
      </c>
      <c r="K96" s="21">
        <v>4.4415759999999986</v>
      </c>
      <c r="L96" s="21">
        <v>0</v>
      </c>
      <c r="M96" s="21">
        <v>0.94592559999999981</v>
      </c>
      <c r="N96" s="21">
        <v>5.4265279999999985</v>
      </c>
      <c r="O96" s="21">
        <f t="shared" si="17"/>
        <v>18.584</v>
      </c>
      <c r="P96" s="22"/>
      <c r="Q96" s="39">
        <f t="shared" si="18"/>
        <v>18.584</v>
      </c>
      <c r="S96" s="37">
        <f t="shared" si="20"/>
        <v>7.7699703999999983</v>
      </c>
      <c r="T96" s="37">
        <f t="shared" si="21"/>
        <v>4.4415759999999986</v>
      </c>
      <c r="U96" s="37">
        <f t="shared" si="22"/>
        <v>0</v>
      </c>
      <c r="V96" s="37">
        <f t="shared" si="23"/>
        <v>0.94592559999999981</v>
      </c>
      <c r="W96" s="37">
        <f t="shared" si="24"/>
        <v>5.4265279999999985</v>
      </c>
    </row>
    <row r="97" spans="1:26">
      <c r="A97" s="8" t="s">
        <v>139</v>
      </c>
      <c r="B97" s="20">
        <v>17.568000000000001</v>
      </c>
      <c r="C97" s="20">
        <f t="shared" si="15"/>
        <v>17.568000000000001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7.3451807999999996</v>
      </c>
      <c r="K97" s="21">
        <v>4.1987519999999998</v>
      </c>
      <c r="L97" s="21">
        <v>0</v>
      </c>
      <c r="M97" s="21">
        <v>0.89421119999999987</v>
      </c>
      <c r="N97" s="21">
        <v>5.1298559999999993</v>
      </c>
      <c r="O97" s="21">
        <f t="shared" si="17"/>
        <v>17.568000000000001</v>
      </c>
      <c r="P97" s="22"/>
      <c r="Q97" s="39">
        <f t="shared" si="18"/>
        <v>17.568000000000001</v>
      </c>
      <c r="S97" s="37">
        <f t="shared" si="20"/>
        <v>7.3451807999999996</v>
      </c>
      <c r="T97" s="37">
        <f t="shared" si="21"/>
        <v>4.1987519999999998</v>
      </c>
      <c r="U97" s="37">
        <f t="shared" si="22"/>
        <v>0</v>
      </c>
      <c r="V97" s="37">
        <f t="shared" si="23"/>
        <v>0.89421119999999987</v>
      </c>
      <c r="W97" s="37">
        <f t="shared" si="24"/>
        <v>5.1298559999999993</v>
      </c>
    </row>
    <row r="98" spans="1:26">
      <c r="A98" s="8" t="s">
        <v>140</v>
      </c>
      <c r="B98" s="20">
        <v>17.931999999999999</v>
      </c>
      <c r="C98" s="20">
        <f t="shared" si="15"/>
        <v>17.931999999999999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7.4973691999999987</v>
      </c>
      <c r="K98" s="21">
        <v>4.285747999999999</v>
      </c>
      <c r="L98" s="21">
        <v>0</v>
      </c>
      <c r="M98" s="21">
        <v>0.91273879999999974</v>
      </c>
      <c r="N98" s="21">
        <v>5.2361439999999986</v>
      </c>
      <c r="O98" s="21">
        <f t="shared" si="17"/>
        <v>17.931999999999999</v>
      </c>
      <c r="P98" s="22"/>
      <c r="Q98" s="39">
        <f t="shared" si="18"/>
        <v>17.931999999999999</v>
      </c>
      <c r="S98" s="37">
        <f t="shared" si="20"/>
        <v>7.4973691999999987</v>
      </c>
      <c r="T98" s="37">
        <f t="shared" si="21"/>
        <v>4.285747999999999</v>
      </c>
      <c r="U98" s="37">
        <f t="shared" si="22"/>
        <v>0</v>
      </c>
      <c r="V98" s="37">
        <f t="shared" si="23"/>
        <v>0.91273879999999974</v>
      </c>
      <c r="W98" s="37">
        <f t="shared" si="24"/>
        <v>5.2361439999999986</v>
      </c>
    </row>
    <row r="99" spans="1:26">
      <c r="A99" s="8" t="s">
        <v>171</v>
      </c>
      <c r="B99" s="20">
        <f t="shared" ref="B99:Q99" si="25">SUM(B3:B98)/4000</f>
        <v>0.43688500000000013</v>
      </c>
      <c r="C99" s="20">
        <f t="shared" si="25"/>
        <v>0.43688500000000013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0.18266161850000004</v>
      </c>
      <c r="K99" s="22">
        <f t="shared" si="25"/>
        <v>0.10441551500000001</v>
      </c>
      <c r="L99" s="22">
        <f t="shared" si="25"/>
        <v>0</v>
      </c>
      <c r="M99" s="22">
        <f t="shared" si="25"/>
        <v>2.2237446500000008E-2</v>
      </c>
      <c r="N99" s="22">
        <f t="shared" si="25"/>
        <v>0.12757041999999999</v>
      </c>
      <c r="O99" s="23">
        <f t="shared" si="25"/>
        <v>0.43688500000000013</v>
      </c>
      <c r="P99" s="23"/>
      <c r="Q99" s="43">
        <f t="shared" si="25"/>
        <v>0.43688500000000013</v>
      </c>
      <c r="S99" s="37">
        <f>SUM(S3:S98)/4000</f>
        <v>0.18266161850000004</v>
      </c>
      <c r="T99" s="37">
        <f t="shared" ref="T99:W99" si="26">SUM(T3:T98)/4000</f>
        <v>0.10441551500000001</v>
      </c>
      <c r="U99" s="37">
        <f t="shared" si="26"/>
        <v>0</v>
      </c>
      <c r="V99" s="37">
        <f t="shared" si="26"/>
        <v>2.2237446500000008E-2</v>
      </c>
      <c r="W99" s="37">
        <f t="shared" si="26"/>
        <v>0.12757041999999999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2024-04-01T13:06:50Z</dcterms:modified>
</cp:coreProperties>
</file>